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ag\Desktop\TOMADA DE PREÇOS - 2-2023-001-FUNDEB\- DOCUMENTOS PARA O GEO-OBRAS (TCM-PA)\"/>
    </mc:Choice>
  </mc:AlternateContent>
  <xr:revisionPtr revIDLastSave="0" documentId="13_ncr:1_{70E0C4DE-F05C-4314-9DB5-04A76DE47F98}" xr6:coauthVersionLast="47" xr6:coauthVersionMax="47" xr10:uidLastSave="{00000000-0000-0000-0000-000000000000}"/>
  <bookViews>
    <workbookView xWindow="-120" yWindow="-120" windowWidth="29040" windowHeight="15720" activeTab="1" xr2:uid="{3B62FE93-1779-40EC-9352-68748E395C28}"/>
  </bookViews>
  <sheets>
    <sheet name="BDI" sheetId="2" r:id="rId1"/>
    <sheet name="Composição" sheetId="3" r:id="rId2"/>
    <sheet name="Acervo" sheetId="8" r:id="rId3"/>
  </sheets>
  <externalReferences>
    <externalReference r:id="rId4"/>
    <externalReference r:id="rId5"/>
    <externalReference r:id="rId6"/>
  </externalReferences>
  <definedNames>
    <definedName name="ACOMPANHAMENTO" hidden="1">IF(VALUE([1]MENU!$O$4)=2,"BM","PLE")</definedName>
    <definedName name="_xlnm.Print_Area" localSheetId="2">Acervo!$D$1:$H$28</definedName>
    <definedName name="AUTOEVENTO" hidden="1">[1]CÁLCULO!$A$12</definedName>
    <definedName name="BDI.Filtro" hidden="1">#REF!</definedName>
    <definedName name="BDI.Opcao" hidden="1">[1]DADOS!$F$18</definedName>
    <definedName name="BDI.TipoObra" hidden="1">[1]BDI!$A$138:$A$146</definedName>
    <definedName name="BM.AFAcumulado" hidden="1">[1]BM!$R1</definedName>
    <definedName name="BM.AFAnterior" hidden="1">[1]BM!$Q1</definedName>
    <definedName name="BM.MaxMed" localSheetId="2" hidden="1">IF(Acervo!RegimeExecucao="Global",1,[1]BM!$G1)</definedName>
    <definedName name="BM.MaxMed" hidden="1">IF(RegimeExecucao="Global",1,[1]BM!$G1)</definedName>
    <definedName name="BM.MEDAcumulado" localSheetId="2" hidden="1">IF(COUNTIF([1]BM!$AB$13:$AM$13,BM.medicao)&gt;0,SUM(OFFSET([1]BM!$AB1,0,0,1,MATCH(BM.medicao,[1]BM!$AB$13:$AM$13,0))),0)</definedName>
    <definedName name="BM.MEDAcumulado" hidden="1">IF(COUNTIF([1]BM!$AB$13:$AM$13,BM.medicao)&gt;0,SUM(OFFSET([1]BM!$AB1,0,0,1,MATCH(BM.medicao,[1]BM!$AB$13:$AM$13,0))),0)</definedName>
    <definedName name="BM.MEDAnterior" localSheetId="2" hidden="1">IF(COUNTIF([1]BM!$AB$13:$AM$13,BM.medicao-1)&gt;0,SUM(OFFSET([1]BM!$AB1,0,0,1,MATCH(BM.medicao-1,[1]BM!$AB$13:$AM$13,0))),0)</definedName>
    <definedName name="BM.MEDAnterior" hidden="1">IF(COUNTIF([1]BM!$AB$13:$AM$13,BM.medicao-1)&gt;0,SUM(OFFSET([1]BM!$AB1,0,0,1,MATCH(BM.medicao-1,[1]BM!$AB$13:$AM$13,0))),0)</definedName>
    <definedName name="BM.medicao" hidden="1">OFFSET([1]BM!$O$7,1,0)</definedName>
    <definedName name="BM.MinMed" localSheetId="2" hidden="1">IF(Acervo!RegimeExecucao="Global",-1,-[1]BM!$G1)</definedName>
    <definedName name="BM.MinMed" hidden="1">IF(RegimeExecucao="Global",-1,-[1]BM!$G1)</definedName>
    <definedName name="CAIXA.Modo" hidden="1">[1]BM!$A$3</definedName>
    <definedName name="CÁLCULO.NúmeroDeEventos" localSheetId="2" hidden="1">IF(AUTOEVENTO&lt;&gt;"manual",MAX([1]CÁLCULO!$M$15:$M$184),MAX(OFFSET([1]EVENTOS!$C$14:$C$65,1,0)))</definedName>
    <definedName name="CÁLCULO.NúmeroDeEventos" hidden="1">IF(AUTOEVENTO&lt;&gt;"manual",MAX([1]CÁLCULO!$M$15:$M$184),MAX(OFFSET([1]EVENTOS!$C$14:$C$65,1,0)))</definedName>
    <definedName name="CÁLCULO.NúmeroDeFrentes" hidden="1">COLUMN([1]CÁLCULO!$AA$15)-COLUMN([1]CÁLCULO!$Q$15)</definedName>
    <definedName name="CÁLCULO.TotalAdmLocal" localSheetId="2" hidden="1">IF(AUTOEVENTO="manual",SUMIF([1]CÁLCULO!$M$15:$M$184,1,[1]ORÇAMENTO!$X$15:$X$184),0)</definedName>
    <definedName name="CÁLCULO.TotalAdmLocal" hidden="1">IF(AUTOEVENTO="manual",SUMIF([1]CÁLCULO!$M$15:$M$184,1,[1]ORÇAMENTO!$X$15:$X$184),0)</definedName>
    <definedName name="CRONO.ColunaPadrão" hidden="1">#REF!</definedName>
    <definedName name="CRONO.Filtro" hidden="1">#REF!</definedName>
    <definedName name="CRONO.FirstCol" hidden="1">#REF!</definedName>
    <definedName name="CRONO.firstrow" hidden="1">#REF!</definedName>
    <definedName name="CRONO.Frenterow" hidden="1">#REF!</definedName>
    <definedName name="CRONO.LastCol" hidden="1">#REF!</definedName>
    <definedName name="CRONO.lastrow" hidden="1">#REF!</definedName>
    <definedName name="CRONO.LinhaPadrão" hidden="1">#REF!</definedName>
    <definedName name="CRONO.LinhasNecessarias" localSheetId="2" hidden="1">COUNTIF([1]QCI!$B$13:$B$24,"Manual")+COUNTIF([1]QCI!$B$13:$B$24,"SemiAuto")+COUNT(ORÇAMENTO.ListaCrono)</definedName>
    <definedName name="CRONO.LinhasNecessarias" hidden="1">COUNTIF([1]QCI!$B$13:$B$24,"Manual")+COUNTIF([1]QCI!$B$13:$B$24,"SemiAuto")+COUNT(ORÇAMENTO.ListaCrono)</definedName>
    <definedName name="CRONO.margemrow" hidden="1">#REF!</definedName>
    <definedName name="CRONO.MaxParc" hidden="1">#REF!+#REF!</definedName>
    <definedName name="CRONO.NivelExibicao" hidden="1">#REF!</definedName>
    <definedName name="CRONO.Parcela1" hidden="1">#REF!</definedName>
    <definedName name="CRONOPLE.ValorDoEvento" hidden="1">SUMIF([1]CÁLCULO!$M$15:$M$184,[1]CRONOPLE!$B1,OFFSET([1]CÁLCULO!$AA$15:$AA$184,0,[1]CRONOPLE!A$12))</definedName>
    <definedName name="DESONERACAO" localSheetId="2" hidden="1">IF(OR(Import.Desoneracao="DESONERADO",Import.Desoneracao="SIM"),"SIM","NÃO")</definedName>
    <definedName name="DESONERACAO" hidden="1">IF(OR(Import.Desoneracao="DESONERADO",Import.Desoneracao="SIM"),"SIM","NÃO")</definedName>
    <definedName name="EVENTOS.Lista" hidden="1">[1]EVENTOS!$C$15:OFFSET([1]EVENTOS!$C$65,-1,0)</definedName>
    <definedName name="EVENTOS.ListaValidacao" hidden="1">[1]EVENTOS!$B$15:OFFSET([1]EVENTOS!$B$65,-1,0)</definedName>
    <definedName name="Excel_BuiltIn_Database" localSheetId="2" hidden="1">TEXT(Import.DataBase,"mm-aaaa")</definedName>
    <definedName name="Excel_BuiltIn_Database" hidden="1">TEXT(Import.DataBase,"mm-aaaa")</definedName>
    <definedName name="Import.Apelido" hidden="1">[1]DADOS!$F$16</definedName>
    <definedName name="Import.BDI.Det1" hidden="1">#REF!</definedName>
    <definedName name="Import.BDI.Det2" hidden="1">#REF!</definedName>
    <definedName name="Import.BDI.Det3" hidden="1">#REF!</definedName>
    <definedName name="Import.BDI.ISS" hidden="1">#REF!</definedName>
    <definedName name="Import.BDI.Obs1" hidden="1">#REF!</definedName>
    <definedName name="Import.BDI.Obs2" hidden="1">#REF!</definedName>
    <definedName name="Import.BDI.Obs3" hidden="1">#REF!</definedName>
    <definedName name="Import.BDI.Tipo1" hidden="1">#REF!</definedName>
    <definedName name="Import.BDI.Tipo2" hidden="1">#REF!</definedName>
    <definedName name="Import.BDI.Tipo3" hidden="1">#REF!</definedName>
    <definedName name="Import.BMAFAcumulado" hidden="1">OFFSET([1]BM!$R$15,1,0):OFFSET([1]BM!$R$184,-1,0)</definedName>
    <definedName name="Import.CNPJ" hidden="1">[1]DADOS!$F$38</definedName>
    <definedName name="Import.Código" hidden="1">OFFSET([1]ORÇAMENTO!$Q$15,1,0):OFFSET([1]ORÇAMENTO!$Q$184,-1,0)</definedName>
    <definedName name="Import.Contrapartida" hidden="1">[1]DADOS!$F$10</definedName>
    <definedName name="Import.CPMaxPerc" hidden="1">[1]DADOS!$F$13</definedName>
    <definedName name="Import.CPMinAbsoluta" hidden="1">[1]DADOS!$F$12</definedName>
    <definedName name="Import.CPMinPerc" hidden="1">[1]DADOS!$F$11</definedName>
    <definedName name="Import.CR" hidden="1">[1]DADOS!$F$7</definedName>
    <definedName name="Import.CRONOPLE" hidden="1">OFFSET([1]CRONOPLE!$F$15,1,1):OFFSET([1]CRONOPLE!$AF$65,-1,-1)</definedName>
    <definedName name="Import.CTEF" hidden="1">[1]DADOS!$F$36</definedName>
    <definedName name="Import.CustoUnitário" hidden="1">OFFSET([1]ORÇAMENTO!$U$15,1,0):OFFSET([1]ORÇAMENTO!$U$184,-1,0)</definedName>
    <definedName name="Import.DataBase" hidden="1">OFFSET([1]DADOS!$G$19,0,-1)</definedName>
    <definedName name="Import.DataBaseLicit" hidden="1">OFFSET([1]DADOS!$G$40,0,-1)</definedName>
    <definedName name="Import.DataInicioObra" hidden="1">[1]DADOS!$F$46</definedName>
    <definedName name="Import.DescLote" hidden="1">[2]DADOS!$F$17</definedName>
    <definedName name="Import.Descrição" hidden="1">OFFSET([1]ORÇAMENTO!$R$15,1,0):OFFSET([1]ORÇAMENTO!$R$184,-1,0)</definedName>
    <definedName name="Import.Desoneracao" hidden="1">OFFSET([1]DADOS!$G$18,0,-1)</definedName>
    <definedName name="Import.empresa" hidden="1">[1]DADOS!$F$37</definedName>
    <definedName name="Import.Eventos.Nomes" hidden="1">OFFSET([1]EVENTOS!$D$15,1,0):OFFSET([1]EVENTOS!$D$65,-1,0)</definedName>
    <definedName name="Import.Fonte" hidden="1">OFFSET([1]ORÇAMENTO!$P$15,1,0):OFFSET([1]ORÇAMENTO!$P$184,-1,0)</definedName>
    <definedName name="Import.FrenteDeObra" hidden="1">[1]CÁLCULO!$Q$12:OFFSET([1]CÁLCULO!$AA$12,0,-1)</definedName>
    <definedName name="Import.Município" hidden="1">[1]DADOS!$F$6</definedName>
    <definedName name="Import.Nível" hidden="1">OFFSET([1]ORÇAMENTO!$M$15,1,0):OFFSET([1]ORÇAMENTO!$M$184,-1,0)</definedName>
    <definedName name="Import.OpcaoBDI" hidden="1">OFFSET([1]ORÇAMENTO!$V$15,1,0):OFFSET([1]ORÇAMENTO!$V$184,-1,0)</definedName>
    <definedName name="Import.ORÇAMENTO.DivRecurso" hidden="1">OFFSET([1]ORÇAMENTO!$Y$15,1,0):OFFSET([1]ORÇAMENTO!$Y$184,-1,0)</definedName>
    <definedName name="Import.PLE" hidden="1">OFFSET([1]PLE!$G$15,1,1):OFFSET([1]PLE!$AG$65,-1,-1)</definedName>
    <definedName name="Import.PLQ" hidden="1">OFFSET([1]CÁLCULO!$P$15,1,1):OFFSET([1]CÁLCULO!$AA$184,-1,-1)</definedName>
    <definedName name="Import.PLQ.MemCalc" hidden="1">OFFSET([1]CÁLCULO!$I$15,1,0):OFFSET([1]CÁLCULO!$I$184,-1,0)</definedName>
    <definedName name="Import.Proponente" hidden="1">[1]DADOS!$F$5</definedName>
    <definedName name="Import.QCI.Divisao" hidden="1">OFFSET([1]QCI!$V$13,1,0):OFFSET([1]QCI!$V$24,-1,0)</definedName>
    <definedName name="Import.QCI.ItemInv" hidden="1">OFFSET([1]QCI!$E$13,1,0):OFFSET([1]QCI!$E$24,-1,0)</definedName>
    <definedName name="Import.QCI.Qtde" hidden="1">OFFSET([1]QCI!$I$13,1,0):OFFSET([1]QCI!$I$24,-1,0)</definedName>
    <definedName name="Import.QCI.Situacao" hidden="1">OFFSET([1]QCI!$H$13,1,0):OFFSET([1]QCI!$H$24,-1,0)</definedName>
    <definedName name="Import.QCI.SubItemInv" hidden="1">OFFSET([1]QCI!$F$13,1,0):OFFSET([1]QCI!$F$24,-1,0)</definedName>
    <definedName name="Import.QCICP" hidden="1">OFFSET([1]QCI!$W$13,1,0):OFFSET([1]QCI!$W$24,-1,0)</definedName>
    <definedName name="Import.QCIDesc" hidden="1">OFFSET([1]QCI!$R$13,1,0):OFFSET([1]QCI!$R$24,-1,0)</definedName>
    <definedName name="Import.QCIInv" hidden="1">OFFSET([1]QCI!$U$13,1,0):OFFSET([1]QCI!$U$24,-1,0)</definedName>
    <definedName name="Import.QCILote" hidden="1">OFFSET([1]QCI!$T$13,1,0):OFFSET([1]QCI!$T$24,-1,0)</definedName>
    <definedName name="Import.QCIOutros" hidden="1">OFFSET([1]QCI!$X$13,1,0):OFFSET([1]QCI!$X$24,-1,0)</definedName>
    <definedName name="Import.Quantidade" hidden="1">OFFSET([1]ORÇAMENTO!$AJ$15,1,0):OFFSET([1]ORÇAMENTO!$AJ$184,-1,0)</definedName>
    <definedName name="import.recurso" hidden="1">[1]DADOS!$F$4</definedName>
    <definedName name="Import.RegimeExecução" hidden="1">OFFSET([1]DADOS!$G$39,0,-1)</definedName>
    <definedName name="Import.Repasse" hidden="1">[1]DADOS!$F$9</definedName>
    <definedName name="Import.RespFiscalização" hidden="1">[1]DADOS!$F$50:$F$53</definedName>
    <definedName name="Import.RespOrçamento" hidden="1">[1]DADOS!$F$22:$F$24</definedName>
    <definedName name="Import.SICONV" hidden="1">[1]DADOS!$F$8</definedName>
    <definedName name="Import.Unidade" hidden="1">OFFSET([1]ORÇAMENTO!$S$15,1,0):OFFSET([1]ORÇAMENTO!$S$184,-1,0)</definedName>
    <definedName name="Import.UnitarioLicitado" hidden="1">OFFSET([1]ORÇAMENTO!$AL$15,1,0):OFFSET([1]ORÇAMENTO!$AL$184,-1,0)</definedName>
    <definedName name="MENU.CRONO" hidden="1">OFFSET(#REF!,1,0)</definedName>
    <definedName name="NCOMPOSICOES">10</definedName>
    <definedName name="Objeto" hidden="1">[1]MENU!$J$1</definedName>
    <definedName name="ORÇAMENTO.BancoRef" localSheetId="2" hidden="1">#REF!</definedName>
    <definedName name="ORÇAMENTO.BancoRef" hidden="1">#REF!</definedName>
    <definedName name="ORÇAMENTO.CodBarra" localSheetId="2" hidden="1">IF(ORÇAMENTO.Fonte="Sinapi",SUBSTITUTE(SUBSTITUTE(ORÇAMENTO.Codigo,"/00","/"),"/0","/"),ORÇAMENTO.Codigo)</definedName>
    <definedName name="ORÇAMENTO.CodBarra" hidden="1">IF(ORÇAMENTO.Fonte="Sinapi",SUBSTITUTE(SUBSTITUTE(ORÇAMENTO.Codigo,"/00","/"),"/0","/"),ORÇAMENTO.Codigo)</definedName>
    <definedName name="ORÇAMENTO.Codigo" hidden="1">[1]ORÇAMENTO!$Q1</definedName>
    <definedName name="ORÇAMENTO.CustoUnitario" localSheetId="2" hidden="1">ROUND(#REF!,15-13*#REF!)</definedName>
    <definedName name="ORÇAMENTO.CustoUnitario" hidden="1">ROUND(#REF!,15-13*#REF!)</definedName>
    <definedName name="ORÇAMENTO.Descricao" hidden="1">[1]ORÇAMENTO!$R1</definedName>
    <definedName name="ORÇAMENTO.Fonte" hidden="1">[1]ORÇAMENTO!$P1</definedName>
    <definedName name="ORÇAMENTO.ListaCrono" hidden="1">OFFSET([1]ORÇAMENTO!$AD$15,1,0):OFFSET([1]ORÇAMENTO!$AD$184,-1,0)</definedName>
    <definedName name="ORÇAMENTO.MáximoListaCrono" localSheetId="2" hidden="1">MAX(ORÇAMENTO.ListaCrono)</definedName>
    <definedName name="ORÇAMENTO.MáximoListaCrono" hidden="1">MAX(ORÇAMENTO.ListaCrono)</definedName>
    <definedName name="ORÇAMENTO.Nivel" hidden="1">[1]ORÇAMENTO!$M1</definedName>
    <definedName name="ORÇAMENTO.OpcaoBDI" hidden="1">[1]ORÇAMENTO!$V1</definedName>
    <definedName name="ORÇAMENTO.PasteFormat1" hidden="1">OFFSET([1]ORÇAMENTO!$P$15,1,0):OFFSET([1]ORÇAMENTO!$S$184,-1,0)</definedName>
    <definedName name="ORÇAMENTO.PasteFormat2" hidden="1">OFFSET([1]ORÇAMENTO!$U$15,1,0):OFFSET([1]ORÇAMENTO!$V$184,-1,0)</definedName>
    <definedName name="ORÇAMENTO.PrecoUnitarioLicitado" hidden="1">#REF!</definedName>
    <definedName name="ORÇAMENTO.RangeQuant" hidden="1">OFFSET([1]ORÇAMENTO!$T$15,1,0):OFFSET([1]ORÇAMENTO!$T$184,-1,0)</definedName>
    <definedName name="ORÇAMENTO.SumCPMANUAL" hidden="1">SUMIF([1]ORÇAMENTO!$Z$15:$Z$184,"CP",[1]ORÇAMENTO!$AA$15:$AA$184)</definedName>
    <definedName name="ORÇAMENTO.SumINVMANUAL" hidden="1">SUMIF([1]ORÇAMENTO!$Z$15:$Z$184,"RP",[1]ORÇAMENTO!$X$15:$X$184)+SUMIF([1]ORÇAMENTO!$Z$15:$Z$184,"CP",[1]ORÇAMENTO!$X$15:$X$184)+SUMIF([1]ORÇAMENTO!$Z$15:$Z$184,"OU",[1]ORÇAMENTO!$X$15:$X$184)</definedName>
    <definedName name="ORÇAMENTO.SumOUTROSMANUAL" hidden="1">SUMIF([1]ORÇAMENTO!$Z$15:$Z$184,"OU",[1]ORÇAMENTO!$AB$15:$AB$184)</definedName>
    <definedName name="ORÇAMENTO.SumREPASSEMANUAL" localSheetId="2" hidden="1">ORÇAMENTO.SumINVMANUAL-ORÇAMENTO.SumCPMANUAL-ORÇAMENTO.SumOUTROSMANUAL</definedName>
    <definedName name="ORÇAMENTO.SumREPASSEMANUAL" hidden="1">ORÇAMENTO.SumINVMANUAL-ORÇAMENTO.SumCPMANUAL-ORÇAMENTO.SumOUTROSMANUAL</definedName>
    <definedName name="ORÇAMENTO.Unidade" hidden="1">[1]ORÇAMENTO!$S1</definedName>
    <definedName name="PLE.firstrow" hidden="1">[1]PLE!$15:$15</definedName>
    <definedName name="PLE.lastrow" hidden="1">[1]PLE!$65:$65</definedName>
    <definedName name="PLE.Medicao" hidden="1">[1]PLE!$J$9</definedName>
    <definedName name="PLE.ValorDoEvento" hidden="1">SUMIF([1]CÁLCULO!$M$15:$M$184,[1]PLE!$B1,OFFSET([1]CÁLCULO!$AA$15:$AA$184,0,[1]PLE!A$12))</definedName>
    <definedName name="PO.ValoresBDI" hidden="1">OFFSET([1]ORÇAMENTO!$AH$15,1,0):OFFSET([1]ORÇAMENTO!$AH$184,-1,0)</definedName>
    <definedName name="QCI.CPManual" hidden="1">ROUND([1]QCI!$W1,2)</definedName>
    <definedName name="QCI.DescManual" hidden="1">[1]QCI!$R1</definedName>
    <definedName name="QCI.Divisao" hidden="1">[1]QCI!$V1</definedName>
    <definedName name="QCI.ExisteManual" hidden="1">(COUNTIF([1]QCI!$B$13:$B$24,"Manual")+COUNTIF([1]QCI!$B$13:$B$24,"SemiAuto"))&gt;0</definedName>
    <definedName name="QCI.InvManual" hidden="1">ROUND([1]QCI!$U1,2)</definedName>
    <definedName name="QCI.ItemInvestimento" hidden="1">OFFSET([1]DADOS!$J$2,1,0,COUNTA([1]DADOS!$J:$J)-1,1)</definedName>
    <definedName name="QCI.LoteManual" hidden="1">[1]QCI!$T1</definedName>
    <definedName name="QCI.MaxCPManual" hidden="1">[1]QCI!$O1-[1]QCI!$X1</definedName>
    <definedName name="QCI.MaxOUManual" hidden="1">[1]QCI!$O1-[1]QCI!$W1</definedName>
    <definedName name="QCI.OutrosManual" hidden="1">ROUND([1]QCI!$X1,2)</definedName>
    <definedName name="QCI.SubItemInvestimento" hidden="1">OFFSET([1]DADOS!$A$2,1,MATCH([1]QCI!$E1,[1]DADOS!$2:$2,0)-1,INDEX([1]DADOS!$2:$2,MATCH([1]QCI!$E1,[1]DADOS!$2:$2,0)+1))</definedName>
    <definedName name="QCI.SumCPMANUAL" hidden="1">SUMIF([1]QCI!$B$13:$B$24,"Manual",[1]QCI!$AA$13:$AA$24)</definedName>
    <definedName name="QCI.SumINVMANUAL" hidden="1">SUMIF([1]QCI!$B$13:$B$24,"Manual",[1]QCI!$O$13:$O$24)</definedName>
    <definedName name="QCI.SumOUTROSMANUAL" hidden="1">SUMIF([1]QCI!$B$13:$B$24,"Manual",[1]QCI!$AB$13:$AB$24)</definedName>
    <definedName name="QCI.SumREPASSEMANUAL" localSheetId="2" hidden="1">QCI.SumINVMANUAL-QCI.CPManual-QCI.OutrosManual</definedName>
    <definedName name="QCI.SumREPASSEMANUAL" hidden="1">QCI.SumINVMANUAL-QCI.CPManual-QCI.OutrosManual</definedName>
    <definedName name="REFERENCIA.Descricao" localSheetId="2" hidden="1">IF(ISNUMBER(#REF!),OFFSET(INDIRECT(Acervo!ORÇAMENTO.BancoRef),#REF!-1,3,1),#REF!)</definedName>
    <definedName name="REFERENCIA.Descricao" hidden="1">IF(ISNUMBER(#REF!),OFFSET(INDIRECT(ORÇAMENTO.BancoRef),#REF!-1,3,1),#REF!)</definedName>
    <definedName name="REFERENCIA.Desonerado" localSheetId="2" hidden="1">IF(ISNUMBER([1]ORÇAMENTO!$AF1),VALUE(OFFSET(INDIRECT(Acervo!ORÇAMENTO.BancoRef),[1]ORÇAMENTO!$AF1-1,5,1)),0)</definedName>
    <definedName name="REFERENCIA.Desonerado" hidden="1">IF(ISNUMBER([1]ORÇAMENTO!$AF1),VALUE(OFFSET(INDIRECT([0]!ORÇAMENTO.BancoRef),[1]ORÇAMENTO!$AF1-1,5,1)),0)</definedName>
    <definedName name="REFERENCIA.NaoDesonerado" localSheetId="2" hidden="1">IF(ISNUMBER([1]ORÇAMENTO!$AF1),VALUE(OFFSET(INDIRECT(Acervo!ORÇAMENTO.BancoRef),[1]ORÇAMENTO!$AF1-1,6,1)),0)</definedName>
    <definedName name="REFERENCIA.NaoDesonerado" hidden="1">IF(ISNUMBER([1]ORÇAMENTO!$AF1),VALUE(OFFSET(INDIRECT([0]!ORÇAMENTO.BancoRef),[1]ORÇAMENTO!$AF1-1,6,1)),0)</definedName>
    <definedName name="REFERENCIA.Unidade" localSheetId="2" hidden="1">IF(ISNUMBER(#REF!),OFFSET(INDIRECT(Acervo!ORÇAMENTO.BancoRef),#REF!-1,4,1),"-")</definedName>
    <definedName name="REFERENCIA.Unidade" hidden="1">IF(ISNUMBER(#REF!),OFFSET(INDIRECT(ORÇAMENTO.BancoRef),#REF!-1,4,1),"-")</definedName>
    <definedName name="RegimeExecucao" localSheetId="2" hidden="1">IF(OR(Import.RegimeExecução="",Import.RegimeExecução="Empreitada por Preço Global",Import.RegimeExecução="Empreitada Integral"),"Global","Unitário")</definedName>
    <definedName name="RegimeExecucao" hidden="1">IF(OR(Import.RegimeExecução="",Import.RegimeExecução="Empreitada por Preço Global",Import.RegimeExecução="Empreitada Integral"),"Global","Unitário")</definedName>
    <definedName name="RRE.MaxCPAcum" hidden="1">[1]RRE!$AD$26</definedName>
    <definedName name="RRE.MaxCPAnt" hidden="1">[1]RRE!$AC$26</definedName>
    <definedName name="RRE.MaxOUAcum" hidden="1">[1]RRE!$AD$27</definedName>
    <definedName name="RRE.MaxOUAnt" hidden="1">[1]RRE!$AC$27</definedName>
    <definedName name="RRE.Numero" hidden="1">OFFSET([1]RRE!$O$7,0,1)</definedName>
    <definedName name="RRE.VIMeta" hidden="1">[1]RRE!$L1</definedName>
    <definedName name="SENHAGT" hidden="1">"PM3CAIXA"</definedName>
    <definedName name="SomaAgrup" localSheetId="2" hidden="1">SUMIF(OFFSET(#REF!,1,0,#REF!),"S",OFFSET(#REF!,1,0,#REF!))</definedName>
    <definedName name="SomaAgrup" hidden="1">SUMIF(OFFSET(#REF!,1,0,#REF!),"S",OFFSET(#REF!,1,0,#REF!))</definedName>
    <definedName name="SomaAgrupBM" hidden="1">SUMIF(OFFSET([1]BM!$A1,1,0,[1]BM!$B1),"S",OFFSET([1]BM!A1,1,0,[1]BM!$B1))</definedName>
    <definedName name="TIPOORCAMENTO" hidden="1">IF(VALUE([3]MENU!$O$3)=2,"Licitado","Proposto")</definedName>
    <definedName name="Versao" hidden="1">[1]MENU!$J$2</definedName>
    <definedName name="VTOTAL1" localSheetId="2" hidden="1">ROUND(#REF!*#REF!,15-13*#REF!)</definedName>
    <definedName name="VTOTAL1" hidden="1">ROUND(#REF!*#REF!,15-13*#REF!)</definedName>
    <definedName name="VTOTALBM" localSheetId="2" hidden="1">IF([1]BM!$I1=0,0,CHOOSE(MATCH(Acervo!RegimeExecucao,{"Global","Unitário"},0),ROUND(ROUND([1]BM!IT1,15-13*[1]BM!$A$9)/100*[1]BM!$I1,15-13*[1]ORÇAMENTO!$AF$11),ROUND(ROUND([1]BM!IT1,15-13*[1]BM!$A$9)*ROUND([1]BM!$H1,15-13*[1]ORÇAMENTO!$AF$10),15-13*[1]ORÇAMENTO!$AF$11)))</definedName>
    <definedName name="VTOTALBM" hidden="1">IF([1]BM!$I1=0,0,CHOOSE(MATCH(RegimeExecucao,{"Global","Unitário"},0),ROUND(ROUND([1]BM!IT1,15-13*[1]BM!$A$9)/100*[1]BM!$I1,15-13*[1]ORÇAMENTO!$AF$11),ROUND(ROUND([1]BM!IT1,15-13*[1]BM!$A$9)*ROUND([1]BM!$H1,15-13*[1]ORÇAMENTO!$AF$10),15-13*[1]ORÇAMENTO!$AF$11)))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8" l="1"/>
  <c r="G15" i="8"/>
  <c r="G16" i="8"/>
  <c r="G17" i="8"/>
  <c r="G18" i="8"/>
  <c r="G19" i="8"/>
  <c r="G21" i="8"/>
  <c r="G23" i="8"/>
  <c r="G13" i="8"/>
  <c r="F20" i="8"/>
  <c r="F19" i="8"/>
  <c r="F18" i="8"/>
  <c r="F17" i="8"/>
  <c r="F16" i="8"/>
</calcChain>
</file>

<file path=xl/sharedStrings.xml><?xml version="1.0" encoding="utf-8"?>
<sst xmlns="http://schemas.openxmlformats.org/spreadsheetml/2006/main" count="195" uniqueCount="130">
  <si>
    <r>
      <rPr>
        <sz val="8"/>
        <rFont val="Arial"/>
        <family val="2"/>
      </rPr>
      <t>PMv3.0.4                                                                                                                                                                                                     1 / 1</t>
    </r>
  </si>
  <si>
    <r>
      <rPr>
        <sz val="8"/>
        <rFont val="Arial"/>
        <family val="2"/>
      </rPr>
      <t xml:space="preserve">Responsável Técnico
</t>
    </r>
    <r>
      <rPr>
        <b/>
        <sz val="8"/>
        <rFont val="Arial"/>
        <family val="2"/>
      </rPr>
      <t xml:space="preserve">Nome:          </t>
    </r>
    <r>
      <rPr>
        <sz val="8"/>
        <rFont val="Arial"/>
        <family val="2"/>
      </rPr>
      <t xml:space="preserve">ARIELY LIMA DA SILVA
</t>
    </r>
    <r>
      <rPr>
        <b/>
        <sz val="8"/>
        <rFont val="Arial"/>
        <family val="2"/>
      </rPr>
      <t xml:space="preserve">CREA/CAU: </t>
    </r>
    <r>
      <rPr>
        <sz val="8"/>
        <rFont val="Arial"/>
        <family val="2"/>
      </rPr>
      <t>151933435-4</t>
    </r>
  </si>
  <si>
    <r>
      <rPr>
        <b/>
        <sz val="8"/>
        <rFont val="Arial"/>
        <family val="2"/>
      </rPr>
      <t>Local                                                                                                                   Data</t>
    </r>
  </si>
  <si>
    <r>
      <rPr>
        <u/>
        <sz val="8"/>
        <rFont val="Arial"/>
        <family val="2"/>
      </rPr>
      <t> SÃO DOMINGOS DO ARAGUAIA                            </t>
    </r>
    <r>
      <rPr>
        <sz val="8"/>
        <rFont val="Arial"/>
        <family val="2"/>
      </rPr>
      <t xml:space="preserve">                                         </t>
    </r>
    <r>
      <rPr>
        <u/>
        <sz val="8"/>
        <rFont val="Arial"/>
        <family val="2"/>
      </rPr>
      <t> segunda-feira, 27 de fevereiro de 2023                           </t>
    </r>
  </si>
  <si>
    <r>
      <rPr>
        <sz val="8"/>
        <rFont val="Arial"/>
        <family val="2"/>
      </rPr>
      <t>Observações:</t>
    </r>
  </si>
  <si>
    <r>
      <rPr>
        <sz val="7"/>
        <rFont val="Arial"/>
        <family val="2"/>
      </rPr>
      <t>Declaro para os devidos fins que o regime de Contribuição Previdenciária sobre a Receita Bruta adotado para elaboração do orçamento foi SEM Desoneração, e que esta é a alternativa mais adequada para a Administração Pública.</t>
    </r>
  </si>
  <si>
    <r>
      <rPr>
        <sz val="7"/>
        <rFont val="Arial"/>
        <family val="2"/>
      </rPr>
      <t>Declaro para os devidos fins que, conforme legislação tributária municipal, a base de cálculo deste tipo de obra corresponde à 100%, com a respectiva alíquota de 5%.</t>
    </r>
  </si>
  <si>
    <r>
      <rPr>
        <i/>
        <u/>
        <sz val="9.5"/>
        <rFont val="Calibri"/>
        <family val="2"/>
      </rPr>
      <t>(1+AC + S + R + G)*(1 + DF)*(1+L)</t>
    </r>
    <r>
      <rPr>
        <i/>
        <sz val="9.5"/>
        <rFont val="Calibri"/>
        <family val="2"/>
      </rPr>
      <t xml:space="preserve">       </t>
    </r>
    <r>
      <rPr>
        <i/>
        <vertAlign val="subscript"/>
        <sz val="9.5"/>
        <rFont val="Calibri"/>
        <family val="2"/>
      </rPr>
      <t xml:space="preserve">- 1 </t>
    </r>
    <r>
      <rPr>
        <i/>
        <sz val="9.5"/>
        <rFont val="Calibri"/>
        <family val="2"/>
      </rPr>
      <t>(1-CP-ISS-CRPB)</t>
    </r>
  </si>
  <si>
    <r>
      <rPr>
        <i/>
        <sz val="9.5"/>
        <rFont val="Calibri"/>
        <family val="2"/>
      </rPr>
      <t>BDI =</t>
    </r>
  </si>
  <si>
    <r>
      <rPr>
        <sz val="8"/>
        <rFont val="Arial"/>
        <family val="2"/>
      </rPr>
      <t>Os valores de BDI foram calculados com o emprego da fórmula:</t>
    </r>
  </si>
  <si>
    <r>
      <rPr>
        <sz val="8"/>
        <rFont val="Arial"/>
        <family val="2"/>
      </rPr>
      <t>_</t>
    </r>
  </si>
  <si>
    <r>
      <rPr>
        <sz val="8.5"/>
        <rFont val="Arial"/>
        <family val="2"/>
      </rPr>
      <t>BDI PAD</t>
    </r>
  </si>
  <si>
    <r>
      <rPr>
        <sz val="8"/>
        <rFont val="Arial"/>
        <family val="2"/>
      </rPr>
      <t>BDI SEM desoneração (Fórmula Acórdão TCU)</t>
    </r>
  </si>
  <si>
    <r>
      <rPr>
        <sz val="8.5"/>
        <rFont val="Arial"/>
        <family val="2"/>
      </rPr>
      <t>CPRB</t>
    </r>
  </si>
  <si>
    <r>
      <rPr>
        <sz val="8"/>
        <rFont val="Arial"/>
        <family val="2"/>
      </rPr>
      <t>Tributos (Contribuição Previdenciária sobre a Receita Bruta - 0% ou 4,5% - Desoneração)</t>
    </r>
  </si>
  <si>
    <r>
      <rPr>
        <sz val="8.5"/>
        <rFont val="Arial"/>
        <family val="2"/>
      </rPr>
      <t>ISS</t>
    </r>
  </si>
  <si>
    <r>
      <rPr>
        <sz val="8"/>
        <rFont val="Arial"/>
        <family val="2"/>
      </rPr>
      <t>Tributos (ISS, variável de acordo com o município)</t>
    </r>
  </si>
  <si>
    <r>
      <rPr>
        <sz val="8.5"/>
        <rFont val="Arial"/>
        <family val="2"/>
      </rPr>
      <t>CP</t>
    </r>
  </si>
  <si>
    <r>
      <rPr>
        <sz val="8"/>
        <rFont val="Arial"/>
        <family val="2"/>
      </rPr>
      <t>Tributos (impostos COFINS 3%, e  PIS 0,65%)</t>
    </r>
  </si>
  <si>
    <r>
      <rPr>
        <sz val="8.5"/>
        <rFont val="Arial"/>
        <family val="2"/>
      </rPr>
      <t>L</t>
    </r>
  </si>
  <si>
    <r>
      <rPr>
        <sz val="8"/>
        <rFont val="Arial"/>
        <family val="2"/>
      </rPr>
      <t>Lucro</t>
    </r>
  </si>
  <si>
    <r>
      <rPr>
        <sz val="8.5"/>
        <rFont val="Arial"/>
        <family val="2"/>
      </rPr>
      <t>DF</t>
    </r>
  </si>
  <si>
    <r>
      <rPr>
        <sz val="8"/>
        <rFont val="Arial"/>
        <family val="2"/>
      </rPr>
      <t>Despesas Financeiras</t>
    </r>
  </si>
  <si>
    <r>
      <rPr>
        <sz val="8.5"/>
        <rFont val="Arial"/>
        <family val="2"/>
      </rPr>
      <t>R</t>
    </r>
  </si>
  <si>
    <r>
      <rPr>
        <sz val="8"/>
        <rFont val="Arial"/>
        <family val="2"/>
      </rPr>
      <t>Risco</t>
    </r>
  </si>
  <si>
    <r>
      <rPr>
        <sz val="8.5"/>
        <rFont val="Arial"/>
        <family val="2"/>
      </rPr>
      <t>SG</t>
    </r>
  </si>
  <si>
    <r>
      <rPr>
        <sz val="8"/>
        <rFont val="Arial"/>
        <family val="2"/>
      </rPr>
      <t>Seguro e Garantia</t>
    </r>
  </si>
  <si>
    <r>
      <rPr>
        <sz val="8.5"/>
        <rFont val="Arial"/>
        <family val="2"/>
      </rPr>
      <t>AC</t>
    </r>
  </si>
  <si>
    <r>
      <rPr>
        <sz val="8"/>
        <rFont val="Arial"/>
        <family val="2"/>
      </rPr>
      <t>Administração Central</t>
    </r>
  </si>
  <si>
    <r>
      <rPr>
        <b/>
        <sz val="8.5"/>
        <rFont val="Arial"/>
        <family val="2"/>
      </rPr>
      <t xml:space="preserve">%
</t>
    </r>
    <r>
      <rPr>
        <b/>
        <sz val="8.5"/>
        <rFont val="Arial"/>
        <family val="2"/>
      </rPr>
      <t>Adotado</t>
    </r>
  </si>
  <si>
    <r>
      <rPr>
        <b/>
        <sz val="8.5"/>
        <rFont val="Arial"/>
        <family val="2"/>
      </rPr>
      <t>Siglas</t>
    </r>
  </si>
  <si>
    <r>
      <rPr>
        <b/>
        <sz val="8.5"/>
        <rFont val="Arial"/>
        <family val="2"/>
      </rPr>
      <t>Itens</t>
    </r>
  </si>
  <si>
    <r>
      <rPr>
        <sz val="7"/>
        <rFont val="Arial"/>
        <family val="2"/>
      </rPr>
      <t>Construção e Reforma de Edifícios</t>
    </r>
  </si>
  <si>
    <r>
      <rPr>
        <b/>
        <sz val="8"/>
        <rFont val="Arial"/>
        <family val="2"/>
      </rPr>
      <t>TIPO DE OBRA</t>
    </r>
  </si>
  <si>
    <r>
      <rPr>
        <b/>
        <sz val="9.5"/>
        <rFont val="Arial"/>
        <family val="2"/>
      </rPr>
      <t>BDI 1</t>
    </r>
  </si>
  <si>
    <r>
      <rPr>
        <sz val="7"/>
        <rFont val="Arial"/>
        <family val="2"/>
      </rPr>
      <t>Sobre a base de cálculo, definir a respectiva alíquota do ISS (entre 2% e 5%):</t>
    </r>
  </si>
  <si>
    <r>
      <rPr>
        <sz val="7"/>
        <rFont val="Arial"/>
        <family val="2"/>
      </rPr>
      <t>Conforme legislação tributária municipal, definir estimativa de percentual da base de cálculo para o ISS:</t>
    </r>
  </si>
  <si>
    <r>
      <rPr>
        <b/>
        <sz val="8"/>
        <rFont val="Arial"/>
        <family val="2"/>
      </rPr>
      <t xml:space="preserve">EMPREENDIMENTO / DESCRIÇÃO DO LOTE
</t>
    </r>
    <r>
      <rPr>
        <sz val="7"/>
        <rFont val="Arial"/>
        <family val="2"/>
      </rPr>
      <t>REFORMA E AMPLIAÇÃO DA E.M.E.F. VICENTE F. HOLANDA / REFORMA E AMPLIAÇÃO DA E.M.E.F. VICENTE F. HOLANDA</t>
    </r>
  </si>
  <si>
    <r>
      <rPr>
        <b/>
        <sz val="8"/>
        <rFont val="Arial"/>
        <family val="2"/>
      </rPr>
      <t xml:space="preserve">ENDEREÇO
</t>
    </r>
    <r>
      <rPr>
        <sz val="8"/>
        <rFont val="Arial"/>
        <family val="2"/>
      </rPr>
      <t>BR 153, KM 3 - VILA AÇAIZAL</t>
    </r>
  </si>
  <si>
    <r>
      <rPr>
        <b/>
        <sz val="8"/>
        <rFont val="Arial"/>
        <family val="2"/>
      </rPr>
      <t xml:space="preserve">REVISÃO
</t>
    </r>
    <r>
      <rPr>
        <sz val="8"/>
        <rFont val="Arial"/>
        <family val="2"/>
      </rPr>
      <t>A</t>
    </r>
  </si>
  <si>
    <r>
      <rPr>
        <b/>
        <sz val="8"/>
        <rFont val="Arial"/>
        <family val="2"/>
      </rPr>
      <t xml:space="preserve">CÓDIGO
</t>
    </r>
    <r>
      <rPr>
        <sz val="8"/>
        <rFont val="Arial"/>
        <family val="2"/>
      </rPr>
      <t>SDA.015</t>
    </r>
  </si>
  <si>
    <r>
      <rPr>
        <b/>
        <sz val="8"/>
        <rFont val="Arial"/>
        <family val="2"/>
      </rPr>
      <t>Quadro de Composição do BDI</t>
    </r>
  </si>
  <si>
    <r>
      <rPr>
        <sz val="7.5"/>
        <rFont val="Arial"/>
        <family val="2"/>
      </rPr>
      <t>Planilha Referência.xls versão 1.8 - Desenvolvido por Caixa Econômica Federal - Conteúdo sob responsabilidade do usuário                                1</t>
    </r>
  </si>
  <si>
    <r>
      <rPr>
        <sz val="5.5"/>
        <rFont val="Calibri"/>
        <family val="2"/>
      </rPr>
      <t xml:space="preserve">ARIELY LIMA DA SILVA
</t>
    </r>
    <r>
      <rPr>
        <sz val="5.5"/>
        <rFont val="Calibri"/>
        <family val="2"/>
      </rPr>
      <t>151933435-4</t>
    </r>
  </si>
  <si>
    <r>
      <rPr>
        <sz val="5.5"/>
        <rFont val="Calibri"/>
        <family val="2"/>
      </rPr>
      <t xml:space="preserve">Responsável Técnico:
</t>
    </r>
    <r>
      <rPr>
        <sz val="5.5"/>
        <rFont val="Calibri"/>
        <family val="2"/>
      </rPr>
      <t>CREA/CAU:</t>
    </r>
  </si>
  <si>
    <r>
      <rPr>
        <sz val="5.5"/>
        <rFont val="Calibri"/>
        <family val="2"/>
      </rPr>
      <t xml:space="preserve">21/10/2022
</t>
    </r>
    <r>
      <rPr>
        <sz val="5.5"/>
        <rFont val="Calibri"/>
        <family val="2"/>
      </rPr>
      <t>Data</t>
    </r>
  </si>
  <si>
    <r>
      <rPr>
        <sz val="5.5"/>
        <rFont val="Calibri"/>
        <family val="2"/>
      </rPr>
      <t>M3</t>
    </r>
  </si>
  <si>
    <r>
      <rPr>
        <sz val="5.5"/>
        <rFont val="Calibri"/>
        <family val="2"/>
      </rPr>
      <t>ENCHIMENTO DE BRITA PARA DRENO, LANÇAMENTO MANUAL. AF_07/2021</t>
    </r>
  </si>
  <si>
    <r>
      <rPr>
        <sz val="5.5"/>
        <rFont val="Calibri"/>
        <family val="2"/>
      </rPr>
      <t>SINAPI</t>
    </r>
  </si>
  <si>
    <r>
      <rPr>
        <sz val="5.5"/>
        <rFont val="Calibri"/>
        <family val="2"/>
      </rPr>
      <t>M</t>
    </r>
  </si>
  <si>
    <r>
      <rPr>
        <sz val="5.5"/>
        <rFont val="Calibri"/>
        <family val="2"/>
      </rPr>
      <t xml:space="preserve">CANALETA MEIA CANA PRÉ-MOLDADA DE CONCRETO (D = 30 CM) - FORNECIMENTO E INSTALAÇÃO.
</t>
    </r>
    <r>
      <rPr>
        <sz val="5.5"/>
        <rFont val="Calibri"/>
        <family val="2"/>
      </rPr>
      <t>AF_08/2021</t>
    </r>
  </si>
  <si>
    <r>
      <rPr>
        <b/>
        <sz val="5.5"/>
        <rFont val="Calibri"/>
        <family val="2"/>
      </rPr>
      <t>M</t>
    </r>
  </si>
  <si>
    <r>
      <rPr>
        <b/>
        <sz val="5.5"/>
        <rFont val="Calibri"/>
        <family val="2"/>
      </rPr>
      <t>DRENO EM CANALETA MEIA CANA (DN 30) PREENCHIDO COM BRITA</t>
    </r>
  </si>
  <si>
    <r>
      <rPr>
        <b/>
        <sz val="5.5"/>
        <rFont val="Calibri"/>
        <family val="2"/>
      </rPr>
      <t>Composição</t>
    </r>
  </si>
  <si>
    <r>
      <rPr>
        <sz val="5.5"/>
        <rFont val="Calibri"/>
        <family val="2"/>
      </rPr>
      <t>UN</t>
    </r>
  </si>
  <si>
    <r>
      <rPr>
        <sz val="5.5"/>
        <rFont val="Calibri"/>
        <family val="2"/>
      </rPr>
      <t xml:space="preserve">CUBA DE EMBUTIR DE AÇO INOXIDÁVEL MÉDIA, INCLUSO VÁLVULA TIPO AMERICANA EM METAL
</t>
    </r>
    <r>
      <rPr>
        <sz val="5.5"/>
        <rFont val="Calibri"/>
        <family val="2"/>
      </rPr>
      <t>CROMADO E SIFÃO FLEXÍVEL EM PVC - FORNECIMENTO E INSTALAÇÃO. AF_01/2020</t>
    </r>
  </si>
  <si>
    <r>
      <rPr>
        <sz val="5.5"/>
        <rFont val="Calibri"/>
        <family val="2"/>
      </rPr>
      <t xml:space="preserve">TORNEIRA CROMADA LONGA, DE PAREDE, 1/2 OU 3/4, PARA PIA DE COZINHA, PADRÃO POPULAR -
</t>
    </r>
    <r>
      <rPr>
        <sz val="5.5"/>
        <rFont val="Calibri"/>
        <family val="2"/>
      </rPr>
      <t>FORNECIMENTO E INSTALAÇÃO. AF_01/2020</t>
    </r>
  </si>
  <si>
    <r>
      <rPr>
        <sz val="5.5"/>
        <rFont val="Calibri"/>
        <family val="2"/>
      </rPr>
      <t>ENGATE FLEXÍVEL EM PLÁSTICO BRANCO, 1/2 X 30CM - FORNECIMENTO E INSTALAÇÃO. AF_01/2020</t>
    </r>
  </si>
  <si>
    <r>
      <rPr>
        <b/>
        <sz val="5.5"/>
        <rFont val="Calibri"/>
        <family val="2"/>
      </rPr>
      <t>UN</t>
    </r>
  </si>
  <si>
    <r>
      <rPr>
        <b/>
        <sz val="5.5"/>
        <rFont val="Calibri"/>
        <family val="2"/>
      </rPr>
      <t xml:space="preserve">INSTALAÇÃO DE CUBA DE EMBUTIR DE AÇO, VÁLVULA AMERICANA EM METAL, SIFÃO FLEXÍVEL
</t>
    </r>
    <r>
      <rPr>
        <b/>
        <sz val="5.5"/>
        <rFont val="Calibri"/>
        <family val="2"/>
      </rPr>
      <t>EM PVC, ENGATE FLEXÍVEL 30 CM, TORNEIRA CROMADA LONGA, DE PAREDE, 1/2 OU 3/4, P/ COZINHA, PADRÃO POPULAR - FORNEC. E INSTALAÇÃO.</t>
    </r>
  </si>
  <si>
    <r>
      <rPr>
        <sz val="5.5"/>
        <rFont val="Calibri"/>
        <family val="2"/>
      </rPr>
      <t>H</t>
    </r>
  </si>
  <si>
    <r>
      <rPr>
        <sz val="5.5"/>
        <rFont val="Calibri"/>
        <family val="2"/>
      </rPr>
      <t>SERVENTE COM ENCARGOS COMPLEMENTARES</t>
    </r>
  </si>
  <si>
    <r>
      <rPr>
        <sz val="5.5"/>
        <rFont val="Calibri"/>
        <family val="2"/>
      </rPr>
      <t>MARMORISTA/GRANITEIRO COM ENCARGOS COMPLEMENTARES</t>
    </r>
  </si>
  <si>
    <r>
      <rPr>
        <sz val="5.5"/>
        <rFont val="Calibri"/>
        <family val="2"/>
      </rPr>
      <t>SUPORTE MAO-FRANCESA EM ACO, ABAS IGUAIS 40 CM, CAPACIDADE MINIMA 70 KG, BRANCO</t>
    </r>
  </si>
  <si>
    <r>
      <rPr>
        <sz val="5.5"/>
        <rFont val="Calibri"/>
        <family val="2"/>
      </rPr>
      <t>SINAPI-I</t>
    </r>
  </si>
  <si>
    <r>
      <rPr>
        <sz val="5.5"/>
        <rFont val="Calibri"/>
        <family val="2"/>
      </rPr>
      <t>KG</t>
    </r>
  </si>
  <si>
    <r>
      <rPr>
        <sz val="5.5"/>
        <rFont val="Calibri"/>
        <family val="2"/>
      </rPr>
      <t>REJUNTE EPOXI, QUALQUER COR</t>
    </r>
  </si>
  <si>
    <r>
      <rPr>
        <sz val="5.5"/>
        <rFont val="Calibri"/>
        <family val="2"/>
      </rPr>
      <t>M2</t>
    </r>
  </si>
  <si>
    <r>
      <rPr>
        <sz val="5.5"/>
        <rFont val="Calibri"/>
        <family val="2"/>
      </rPr>
      <t xml:space="preserve">GRANITO PARA BANCADA, POLIDO, TIPO ANDORINHA/ QUARTZ/ CASTELO/ CORUMBA OU OUTROS
</t>
    </r>
    <r>
      <rPr>
        <sz val="5.5"/>
        <rFont val="Calibri"/>
        <family val="2"/>
      </rPr>
      <t>EQUIVALENTES DA REGIAO, E=  *2,5* CM</t>
    </r>
  </si>
  <si>
    <r>
      <rPr>
        <sz val="5.5"/>
        <rFont val="Calibri"/>
        <family val="2"/>
      </rPr>
      <t xml:space="preserve">BUCHA DE NYLON SEM ABA S10, COM PARAFUSO DE 6,10 X 65 MM EM ACO ZINCADO COM ROSCA
</t>
    </r>
    <r>
      <rPr>
        <sz val="5.5"/>
        <rFont val="Calibri"/>
        <family val="2"/>
      </rPr>
      <t>SOBERBA, CABECA CHATA E FENDA PHILLIPS</t>
    </r>
  </si>
  <si>
    <r>
      <rPr>
        <sz val="5.5"/>
        <rFont val="Calibri"/>
        <family val="2"/>
      </rPr>
      <t>MASSA PLASTICA PARA MARMORE/GRANITO</t>
    </r>
  </si>
  <si>
    <r>
      <rPr>
        <b/>
        <sz val="5.5"/>
        <rFont val="Calibri"/>
        <family val="2"/>
      </rPr>
      <t xml:space="preserve">BANCADA DE GRANITO CINZA POLIDO, DE LARGURA DE 0,60 M, PARA PIA DE COZINHA -
</t>
    </r>
    <r>
      <rPr>
        <b/>
        <sz val="5.5"/>
        <rFont val="Calibri"/>
        <family val="2"/>
      </rPr>
      <t>FORNECIMENTO E INSTALAÇÃO (EXCLUSIVE CUBA E INSTALAÇÕES HIDRÁULICAS)</t>
    </r>
  </si>
  <si>
    <r>
      <rPr>
        <sz val="5.5"/>
        <rFont val="Calibri"/>
        <family val="2"/>
      </rPr>
      <t>IMPERMEABILIZAÇÃO ASFÁLTICA PARA CONCRETO E ALVENARIA (3 DEMÃOS)</t>
    </r>
  </si>
  <si>
    <r>
      <rPr>
        <sz val="5.5"/>
        <rFont val="Calibri"/>
        <family val="2"/>
      </rPr>
      <t>SEDOP</t>
    </r>
  </si>
  <si>
    <r>
      <rPr>
        <sz val="5.5"/>
        <rFont val="Calibri"/>
        <family val="2"/>
      </rPr>
      <t xml:space="preserve">ESCAVAÇÃO MANUAL DE VALA PARA VIGA BALDRAME (INCLUINDO ESCAVAÇÃO PARA COLOCAÇÃO
</t>
    </r>
    <r>
      <rPr>
        <sz val="5.5"/>
        <rFont val="Calibri"/>
        <family val="2"/>
      </rPr>
      <t>DE FÔRMAS). AF_06/2017</t>
    </r>
  </si>
  <si>
    <r>
      <rPr>
        <sz val="5.5"/>
        <rFont val="Calibri"/>
        <family val="2"/>
      </rPr>
      <t xml:space="preserve">CONCRETO ARMADO FCK=20MPA C/ FORMA MAD. BRANCA (INCL. LANÇAMENTO E
</t>
    </r>
    <r>
      <rPr>
        <sz val="5.5"/>
        <rFont val="Calibri"/>
        <family val="2"/>
      </rPr>
      <t>ADENSAMENTO)</t>
    </r>
  </si>
  <si>
    <r>
      <rPr>
        <b/>
        <sz val="5.5"/>
        <rFont val="Calibri"/>
        <family val="2"/>
      </rPr>
      <t xml:space="preserve">EXECUÇÃO DE VIGAS BALDRAME EM CONCRETO ARMADO, FCK 20 MPA, INCLUINDO ESCAVAÇÃO,
</t>
    </r>
    <r>
      <rPr>
        <b/>
        <sz val="5.5"/>
        <rFont val="Calibri"/>
        <family val="2"/>
      </rPr>
      <t>FORMA, DESENFORMA E ARMAÇÃO. VIGAS EXECUTADAS EM ESTRUTURAS CONVENCIONAIS DE CONCRETO</t>
    </r>
  </si>
  <si>
    <r>
      <rPr>
        <sz val="5.5"/>
        <rFont val="Calibri"/>
        <family val="2"/>
      </rPr>
      <t>CIMBRAMENTO METÁLICO COM ALTURA ATÉ 3,50M</t>
    </r>
  </si>
  <si>
    <r>
      <rPr>
        <sz val="5.5"/>
        <rFont val="Calibri"/>
        <family val="2"/>
      </rPr>
      <t xml:space="preserve">CONCRETO ARMADO FCK=20MPA COM FORMA APARENTE - 1 REAPROVEITAMENTO (INCL.
</t>
    </r>
    <r>
      <rPr>
        <sz val="5.5"/>
        <rFont val="Calibri"/>
        <family val="2"/>
      </rPr>
      <t>LANÇAMENTO E ADENSAMENTO)</t>
    </r>
  </si>
  <si>
    <r>
      <rPr>
        <b/>
        <sz val="5.5"/>
        <rFont val="Calibri"/>
        <family val="2"/>
      </rPr>
      <t xml:space="preserve">EXECUÇÃO DE VIGAS DE CINTAMENTO EM CONCRETO ARMADO, FCK 20 MPA, INCLUINDO
</t>
    </r>
    <r>
      <rPr>
        <b/>
        <sz val="5.5"/>
        <rFont val="Calibri"/>
        <family val="2"/>
      </rPr>
      <t>FORMA, DESENFORMA, ARMAÇÃO E CIMBRAMENTO METÁLICO. VIGAS EXECUTADAS EM ESTRUTURAS CONVENCIONAIS DE CONCRETO A UMA ALTURA MÁXIMA DE 3,50 M (S.T. 30 X 15 CM)</t>
    </r>
  </si>
  <si>
    <r>
      <rPr>
        <sz val="5.5"/>
        <rFont val="Calibri"/>
        <family val="2"/>
      </rPr>
      <t xml:space="preserve">CONCRETO ARMADO FCK=25MPA C/ FORMA MAD. BRANCA (INCL. LANÇAMENTO E
</t>
    </r>
    <r>
      <rPr>
        <sz val="5.5"/>
        <rFont val="Calibri"/>
        <family val="2"/>
      </rPr>
      <t>ADENSAMENTO)</t>
    </r>
  </si>
  <si>
    <r>
      <rPr>
        <b/>
        <sz val="5.5"/>
        <rFont val="Calibri"/>
        <family val="2"/>
      </rPr>
      <t xml:space="preserve">EXECUÇÃO DE PILARES EM CONCRETO ARMADO, FCK 25 MPA, INCLUINDO FORMA, DESENFORMA
</t>
    </r>
    <r>
      <rPr>
        <b/>
        <sz val="5.5"/>
        <rFont val="Calibri"/>
        <family val="2"/>
      </rPr>
      <t>E ARMAÇÃO, EXECUTADO EM ESTRUTURAS CONVENCIONAIS (S.T. 30 X 15 CM)</t>
    </r>
  </si>
  <si>
    <r>
      <rPr>
        <sz val="5.5"/>
        <rFont val="Calibri"/>
        <family val="2"/>
      </rPr>
      <t>LASTRO DE CONCRETO MAGRO C/ SEIXO</t>
    </r>
  </si>
  <si>
    <r>
      <rPr>
        <sz val="5.5"/>
        <rFont val="Calibri"/>
        <family val="2"/>
      </rPr>
      <t xml:space="preserve">ESCAVAÇÃO MANUAL PARA BLOCO DE COROAMENTO OU SAPATA (INCLUINDO ESCAVAÇÃO PARA
</t>
    </r>
    <r>
      <rPr>
        <sz val="5.5"/>
        <rFont val="Calibri"/>
        <family val="2"/>
      </rPr>
      <t>COLOCAÇÃO DE FÔRMAS). AF_06/2017</t>
    </r>
  </si>
  <si>
    <r>
      <rPr>
        <sz val="5.5"/>
        <rFont val="Calibri"/>
        <family val="2"/>
      </rPr>
      <t xml:space="preserve">CONCRETO ARMADO FCK=30MPA C/ FORMA APARENTE - 1 REAPROVEITAMENTO (INCL.
</t>
    </r>
    <r>
      <rPr>
        <sz val="5.5"/>
        <rFont val="Calibri"/>
        <family val="2"/>
      </rPr>
      <t>LANÇAMENTO E ADENSAMENTO)</t>
    </r>
  </si>
  <si>
    <r>
      <rPr>
        <b/>
        <sz val="5.5"/>
        <rFont val="Calibri"/>
        <family val="2"/>
      </rPr>
      <t>M3</t>
    </r>
  </si>
  <si>
    <r>
      <rPr>
        <b/>
        <sz val="5.5"/>
        <rFont val="Calibri"/>
        <family val="2"/>
      </rPr>
      <t xml:space="preserve">EXECUÇÃO DE SAPATAS ARMADAS DE CONCRETO, FCK 30 MPA, COM FORMA APARENTE,
</t>
    </r>
    <r>
      <rPr>
        <b/>
        <sz val="5.5"/>
        <rFont val="Calibri"/>
        <family val="2"/>
      </rPr>
      <t>ARMAÇÃO E CONCRETAGEM</t>
    </r>
  </si>
  <si>
    <r>
      <rPr>
        <sz val="5.5"/>
        <rFont val="Calibri"/>
        <family val="2"/>
      </rPr>
      <t>CHI</t>
    </r>
  </si>
  <si>
    <r>
      <rPr>
        <sz val="5.5"/>
        <rFont val="Calibri"/>
        <family val="2"/>
      </rPr>
      <t xml:space="preserve">BETONEIRA CAPACIDADE NOMINAL DE 600 L, CAPACIDADE DE MISTURA 440 L, MOTOR A DIESEL
</t>
    </r>
    <r>
      <rPr>
        <sz val="5.5"/>
        <rFont val="Calibri"/>
        <family val="2"/>
      </rPr>
      <t>POTÊNCIA 10 HP, COM CARREGADOR - CHI DIURNO. AF_11/2014</t>
    </r>
  </si>
  <si>
    <r>
      <rPr>
        <sz val="5.5"/>
        <rFont val="Calibri"/>
        <family val="2"/>
      </rPr>
      <t>CHP</t>
    </r>
  </si>
  <si>
    <r>
      <rPr>
        <sz val="5.5"/>
        <rFont val="Calibri"/>
        <family val="2"/>
      </rPr>
      <t xml:space="preserve">GUINDAUTO HIDRÁULICO, CAPACIDADE MÁXIMA DE CARGA 6200 KG, MOMENTO MÁXIMO DE
</t>
    </r>
    <r>
      <rPr>
        <sz val="5.5"/>
        <rFont val="Calibri"/>
        <family val="2"/>
      </rPr>
      <t>CARGA 11,7 TM, ALCANCE MÁXIMO HORIZONTAL 9,70 M, INCLUSIVE CAMINHÃO TOCO PBT 16.000 KG, POTÊNCIA DE 189 CV - CHP DIURNO. AF_06/2014</t>
    </r>
  </si>
  <si>
    <r>
      <rPr>
        <sz val="5.5"/>
        <rFont val="Calibri"/>
        <family val="2"/>
      </rPr>
      <t xml:space="preserve">GUINDAUTO HIDRÁULICO, CAPACIDADE MÁXIMA DE CARGA 6200 KG, MOMENTO MÁXIMO DE
</t>
    </r>
    <r>
      <rPr>
        <sz val="5.5"/>
        <rFont val="Calibri"/>
        <family val="2"/>
      </rPr>
      <t>CARGA 11,7 TM, ALCANCE MÁXIMO HORIZONTAL 9,70 M, INCLUSIVE CAMINHÃO TOCO PBT 16.000 KG, POTÊNCIA DE 189 CV - CHI DIURNO. AF_06/2014</t>
    </r>
  </si>
  <si>
    <r>
      <rPr>
        <sz val="5.5"/>
        <rFont val="Calibri"/>
        <family val="2"/>
      </rPr>
      <t xml:space="preserve">CAMINHÃO TOCO, PBT 16.000 KG, CARGA ÚTIL MÁX. 10.685 KG, DIST. ENTRE EIXOS 4,8 M,
</t>
    </r>
    <r>
      <rPr>
        <sz val="5.5"/>
        <rFont val="Calibri"/>
        <family val="2"/>
      </rPr>
      <t>POTÊNCIA 189 CV, INCLUSIVE CARROCERIA FIXA ABERTA DE MADEIRA P/ TRANSPORTE GERAL DE CARGA SECA, DIMEN. APROX. 2,5 X 7,00 X 0,50 M - CHP DIURNO. AF_06/2014</t>
    </r>
  </si>
  <si>
    <r>
      <rPr>
        <sz val="5.5"/>
        <rFont val="Calibri"/>
        <family val="2"/>
      </rPr>
      <t xml:space="preserve">CAMINHÃO TOCO, PBT 16.000 KG, CARGA ÚTIL MÁX. 10.685 KG, DIST. ENTRE EIXOS 4,8 M,
</t>
    </r>
    <r>
      <rPr>
        <sz val="5.5"/>
        <rFont val="Calibri"/>
        <family val="2"/>
      </rPr>
      <t>POTÊNCIA 189 CV, INCLUSIVE CARROCERIA FIXA ABERTA DE MADEIRA P/ TRANSPORTE GERAL DE CARGA SECA, DIMEN. APROX. 2,5 X 7,00 X 0,50 M - CHI DIURNO. AF_06/2014</t>
    </r>
  </si>
  <si>
    <r>
      <rPr>
        <b/>
        <sz val="5.5"/>
        <rFont val="Calibri"/>
        <family val="2"/>
      </rPr>
      <t xml:space="preserve">MOBILIZAÇÃO OU DESMOBILIZAÇÃO DE CANTEIRO DE OBRAS EQUIPAMENTO OU PESSOAS PARA
</t>
    </r>
    <r>
      <rPr>
        <b/>
        <sz val="5.5"/>
        <rFont val="Calibri"/>
        <family val="2"/>
      </rPr>
      <t>OBRAS DE CONSTRUÇÃO CIVIL</t>
    </r>
  </si>
  <si>
    <r>
      <rPr>
        <b/>
        <sz val="5.5"/>
        <rFont val="Calibri"/>
        <family val="2"/>
      </rPr>
      <t>NÃO DESONER.</t>
    </r>
  </si>
  <si>
    <r>
      <rPr>
        <b/>
        <sz val="5.5"/>
        <rFont val="Calibri"/>
        <family val="2"/>
      </rPr>
      <t>DESONERADO</t>
    </r>
  </si>
  <si>
    <r>
      <rPr>
        <b/>
        <sz val="5.5"/>
        <rFont val="Calibri"/>
        <family val="2"/>
      </rPr>
      <t>COEFIC.</t>
    </r>
  </si>
  <si>
    <r>
      <rPr>
        <b/>
        <sz val="5.5"/>
        <rFont val="Calibri"/>
        <family val="2"/>
      </rPr>
      <t>UNIDADE</t>
    </r>
  </si>
  <si>
    <r>
      <rPr>
        <b/>
        <sz val="5.5"/>
        <rFont val="Calibri"/>
        <family val="2"/>
      </rPr>
      <t>DESCRIÇÃO</t>
    </r>
  </si>
  <si>
    <r>
      <rPr>
        <b/>
        <sz val="5.5"/>
        <rFont val="Calibri"/>
        <family val="2"/>
      </rPr>
      <t>CÓDIGO</t>
    </r>
  </si>
  <si>
    <r>
      <rPr>
        <b/>
        <sz val="5.5"/>
        <rFont val="Calibri"/>
        <family val="2"/>
      </rPr>
      <t>FONTE</t>
    </r>
  </si>
  <si>
    <r>
      <rPr>
        <b/>
        <sz val="5.5"/>
        <rFont val="Calibri"/>
        <family val="2"/>
      </rPr>
      <t>CUSTO UNIT</t>
    </r>
  </si>
  <si>
    <r>
      <rPr>
        <b/>
        <sz val="10"/>
        <rFont val="Calibri"/>
        <family val="2"/>
      </rPr>
      <t>COMPOSIÇÕES</t>
    </r>
  </si>
  <si>
    <t>Descrição</t>
  </si>
  <si>
    <t>Unidade</t>
  </si>
  <si>
    <t>M2</t>
  </si>
  <si>
    <t>UN</t>
  </si>
  <si>
    <t>M3</t>
  </si>
  <si>
    <t>CNPJ: 83.211.391/0001-10</t>
  </si>
  <si>
    <t>REFORMA E AMPLIAÇÃO DA E.M.E.F. VICENTE F. HOLANDA</t>
  </si>
  <si>
    <t>BR 153, KM 3 - VILA AÇAIZAL</t>
  </si>
  <si>
    <t>ENDEREÇO</t>
  </si>
  <si>
    <t>PREFEITURA MUNICIPAL DE SÃO DOMINGOS DO ARAGUAIA-PA</t>
  </si>
  <si>
    <t xml:space="preserve">SECRETARIA DE OBRAS </t>
  </si>
  <si>
    <t>OBJETIVO</t>
  </si>
  <si>
    <t>ACERVO MINÍMO NECESSÁRIO</t>
  </si>
  <si>
    <t>Quantidade em Projeto</t>
  </si>
  <si>
    <t>Quantidade Miníma Exigida</t>
  </si>
  <si>
    <t>ESTRUTURA METÁLICA PARA COBERTURA</t>
  </si>
  <si>
    <t>COBERTURA EM TELHA TERMOACÚSTICA</t>
  </si>
  <si>
    <t>EXECUÇÃO DE ESTRUTURAS EM CONCRETO ARMADO</t>
  </si>
  <si>
    <t>EXECUÇÃO DE PISO E CONTRAPISO EM CONCRETO</t>
  </si>
  <si>
    <t>COMPACTAÇÃO MECÂNICA DE SOLO</t>
  </si>
  <si>
    <t>JANELA EM AÇO OU ALUMINÍO OU SUPERIOR COM VIDRO</t>
  </si>
  <si>
    <t>FORRO PVC</t>
  </si>
  <si>
    <t xml:space="preserve">PORTÃO DE ABRIR </t>
  </si>
  <si>
    <t xml:space="preserve">EXTINTOR DE INCÊNDIO </t>
  </si>
  <si>
    <t>PORTA EM ALUMINÍO, TIPO VENEZIANA</t>
  </si>
  <si>
    <t>APARELHO DE AIR-SPLIT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</si>
</sst>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00"/>
    <numFmt numFmtId="167" formatCode="0.000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i/>
      <u/>
      <sz val="9.5"/>
      <name val="Calibri"/>
      <family val="2"/>
    </font>
    <font>
      <i/>
      <sz val="9.5"/>
      <name val="Calibri"/>
      <family val="2"/>
    </font>
    <font>
      <i/>
      <vertAlign val="subscript"/>
      <sz val="9.5"/>
      <name val="Calibri"/>
      <family val="2"/>
    </font>
    <font>
      <b/>
      <sz val="8.5"/>
      <color rgb="FF000000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  <font>
      <b/>
      <sz val="8.5"/>
      <name val="Arial"/>
      <family val="2"/>
    </font>
    <font>
      <b/>
      <sz val="9.5"/>
      <name val="Arial"/>
      <family val="2"/>
    </font>
    <font>
      <sz val="7"/>
      <color rgb="FF000000"/>
      <name val="Arial"/>
      <family val="2"/>
    </font>
    <font>
      <sz val="7.5"/>
      <name val="Arial"/>
      <family val="2"/>
    </font>
    <font>
      <sz val="5.5"/>
      <name val="Calibri"/>
      <family val="2"/>
    </font>
    <font>
      <sz val="5.5"/>
      <color rgb="FF000000"/>
      <name val="Calibri"/>
      <family val="2"/>
    </font>
    <font>
      <b/>
      <sz val="5.5"/>
      <color rgb="FF000000"/>
      <name val="Calibri"/>
      <family val="2"/>
    </font>
    <font>
      <b/>
      <sz val="5.5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name val="Arial"/>
      <family val="1"/>
    </font>
    <font>
      <b/>
      <sz val="11"/>
      <name val="Arial"/>
      <family val="2"/>
    </font>
    <font>
      <b/>
      <sz val="10"/>
      <name val="Arial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9" fontId="2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1" applyAlignment="1">
      <alignment horizontal="left" vertical="top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left" vertical="top" wrapText="1"/>
    </xf>
    <xf numFmtId="0" fontId="1" fillId="2" borderId="1" xfId="1" applyFill="1" applyBorder="1" applyAlignment="1">
      <alignment horizontal="left" vertical="top" wrapText="1"/>
    </xf>
    <xf numFmtId="0" fontId="1" fillId="0" borderId="0" xfId="1" applyAlignment="1">
      <alignment horizontal="left" wrapText="1"/>
    </xf>
    <xf numFmtId="10" fontId="9" fillId="0" borderId="4" xfId="1" applyNumberFormat="1" applyFont="1" applyBorder="1" applyAlignment="1">
      <alignment horizontal="left" vertical="top" indent="1" shrinkToFit="1"/>
    </xf>
    <xf numFmtId="0" fontId="10" fillId="0" borderId="4" xfId="1" applyFont="1" applyBorder="1" applyAlignment="1">
      <alignment horizontal="center" vertical="top" wrapText="1"/>
    </xf>
    <xf numFmtId="10" fontId="11" fillId="0" borderId="4" xfId="1" applyNumberFormat="1" applyFont="1" applyBorder="1" applyAlignment="1">
      <alignment horizontal="left" vertical="top" indent="1" shrinkToFit="1"/>
    </xf>
    <xf numFmtId="10" fontId="11" fillId="2" borderId="4" xfId="1" applyNumberFormat="1" applyFont="1" applyFill="1" applyBorder="1" applyAlignment="1">
      <alignment horizontal="left" vertical="top" indent="1" shrinkToFit="1"/>
    </xf>
    <xf numFmtId="0" fontId="1" fillId="0" borderId="4" xfId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" fillId="0" borderId="10" xfId="1" applyBorder="1" applyAlignment="1">
      <alignment horizontal="left" vertical="top" wrapText="1"/>
    </xf>
    <xf numFmtId="2" fontId="17" fillId="0" borderId="4" xfId="1" applyNumberFormat="1" applyFont="1" applyBorder="1" applyAlignment="1">
      <alignment horizontal="center" vertical="top" shrinkToFit="1"/>
    </xf>
    <xf numFmtId="164" fontId="17" fillId="2" borderId="4" xfId="1" applyNumberFormat="1" applyFont="1" applyFill="1" applyBorder="1" applyAlignment="1">
      <alignment horizontal="center" vertical="top" shrinkToFit="1"/>
    </xf>
    <xf numFmtId="0" fontId="16" fillId="0" borderId="4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left" vertical="top" wrapText="1"/>
    </xf>
    <xf numFmtId="0" fontId="16" fillId="2" borderId="4" xfId="1" applyFont="1" applyFill="1" applyBorder="1" applyAlignment="1">
      <alignment horizontal="center" vertical="top" wrapText="1"/>
    </xf>
    <xf numFmtId="2" fontId="17" fillId="0" borderId="4" xfId="1" applyNumberFormat="1" applyFont="1" applyBorder="1" applyAlignment="1">
      <alignment horizontal="center" vertical="center" shrinkToFit="1"/>
    </xf>
    <xf numFmtId="165" fontId="17" fillId="2" borderId="4" xfId="1" applyNumberFormat="1" applyFont="1" applyFill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left" vertical="top" wrapText="1"/>
    </xf>
    <xf numFmtId="0" fontId="16" fillId="2" borderId="4" xfId="1" applyFont="1" applyFill="1" applyBorder="1" applyAlignment="1">
      <alignment horizontal="center" vertical="center" wrapText="1"/>
    </xf>
    <xf numFmtId="2" fontId="18" fillId="4" borderId="4" xfId="1" applyNumberFormat="1" applyFont="1" applyFill="1" applyBorder="1" applyAlignment="1">
      <alignment horizontal="center" vertical="top" shrinkToFit="1"/>
    </xf>
    <xf numFmtId="0" fontId="1" fillId="4" borderId="4" xfId="1" applyFill="1" applyBorder="1" applyAlignment="1">
      <alignment horizontal="left" wrapText="1"/>
    </xf>
    <xf numFmtId="0" fontId="19" fillId="2" borderId="4" xfId="1" applyFont="1" applyFill="1" applyBorder="1" applyAlignment="1">
      <alignment horizontal="center" vertical="top" wrapText="1"/>
    </xf>
    <xf numFmtId="0" fontId="19" fillId="2" borderId="1" xfId="1" applyFont="1" applyFill="1" applyBorder="1" applyAlignment="1">
      <alignment horizontal="left" vertical="top" wrapText="1"/>
    </xf>
    <xf numFmtId="1" fontId="17" fillId="2" borderId="4" xfId="1" applyNumberFormat="1" applyFont="1" applyFill="1" applyBorder="1" applyAlignment="1">
      <alignment horizontal="center" vertical="center" shrinkToFit="1"/>
    </xf>
    <xf numFmtId="0" fontId="16" fillId="0" borderId="1" xfId="1" applyFont="1" applyBorder="1" applyAlignment="1">
      <alignment horizontal="left" vertical="center" wrapText="1"/>
    </xf>
    <xf numFmtId="2" fontId="18" fillId="4" borderId="4" xfId="1" applyNumberFormat="1" applyFont="1" applyFill="1" applyBorder="1" applyAlignment="1">
      <alignment horizontal="center" shrinkToFit="1"/>
    </xf>
    <xf numFmtId="0" fontId="1" fillId="4" borderId="4" xfId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center" wrapText="1"/>
    </xf>
    <xf numFmtId="167" fontId="17" fillId="2" borderId="4" xfId="1" applyNumberFormat="1" applyFont="1" applyFill="1" applyBorder="1" applyAlignment="1">
      <alignment horizontal="center" vertical="top" shrinkToFit="1"/>
    </xf>
    <xf numFmtId="2" fontId="17" fillId="2" borderId="4" xfId="1" applyNumberFormat="1" applyFont="1" applyFill="1" applyBorder="1" applyAlignment="1">
      <alignment horizontal="center" vertical="center" shrinkToFit="1"/>
    </xf>
    <xf numFmtId="2" fontId="18" fillId="4" borderId="4" xfId="1" applyNumberFormat="1" applyFont="1" applyFill="1" applyBorder="1" applyAlignment="1">
      <alignment horizontal="center" vertical="center" shrinkToFit="1"/>
    </xf>
    <xf numFmtId="0" fontId="19" fillId="2" borderId="4" xfId="1" applyFont="1" applyFill="1" applyBorder="1" applyAlignment="1">
      <alignment horizontal="center" vertical="center" wrapText="1"/>
    </xf>
    <xf numFmtId="2" fontId="17" fillId="2" borderId="4" xfId="1" applyNumberFormat="1" applyFont="1" applyFill="1" applyBorder="1" applyAlignment="1">
      <alignment horizontal="center" vertical="top" shrinkToFit="1"/>
    </xf>
    <xf numFmtId="164" fontId="17" fillId="2" borderId="4" xfId="1" applyNumberFormat="1" applyFont="1" applyFill="1" applyBorder="1" applyAlignment="1">
      <alignment horizontal="center" vertical="center" shrinkToFit="1"/>
    </xf>
    <xf numFmtId="2" fontId="17" fillId="0" borderId="4" xfId="1" applyNumberFormat="1" applyFont="1" applyBorder="1" applyAlignment="1">
      <alignment horizontal="center" shrinkToFit="1"/>
    </xf>
    <xf numFmtId="164" fontId="17" fillId="2" borderId="4" xfId="1" applyNumberFormat="1" applyFont="1" applyFill="1" applyBorder="1" applyAlignment="1">
      <alignment horizontal="center" shrinkToFit="1"/>
    </xf>
    <xf numFmtId="0" fontId="16" fillId="0" borderId="4" xfId="1" applyFont="1" applyBorder="1" applyAlignment="1">
      <alignment horizontal="center" wrapText="1"/>
    </xf>
    <xf numFmtId="0" fontId="16" fillId="2" borderId="4" xfId="1" applyFont="1" applyFill="1" applyBorder="1" applyAlignment="1">
      <alignment horizontal="center" wrapText="1"/>
    </xf>
    <xf numFmtId="0" fontId="1" fillId="4" borderId="4" xfId="1" applyFill="1" applyBorder="1" applyAlignment="1">
      <alignment horizontal="left" vertical="top" wrapText="1"/>
    </xf>
    <xf numFmtId="1" fontId="17" fillId="2" borderId="4" xfId="1" applyNumberFormat="1" applyFont="1" applyFill="1" applyBorder="1" applyAlignment="1">
      <alignment horizontal="center" shrinkToFit="1"/>
    </xf>
    <xf numFmtId="1" fontId="17" fillId="2" borderId="4" xfId="1" applyNumberFormat="1" applyFont="1" applyFill="1" applyBorder="1" applyAlignment="1">
      <alignment horizontal="center" vertical="top" shrinkToFit="1"/>
    </xf>
    <xf numFmtId="0" fontId="19" fillId="0" borderId="0" xfId="1" applyFont="1" applyAlignment="1">
      <alignment horizontal="right" vertical="top" wrapText="1"/>
    </xf>
    <xf numFmtId="0" fontId="19" fillId="0" borderId="0" xfId="1" applyFont="1" applyAlignment="1">
      <alignment horizontal="center" vertical="top" wrapText="1"/>
    </xf>
    <xf numFmtId="0" fontId="19" fillId="0" borderId="0" xfId="1" applyFont="1" applyAlignment="1">
      <alignment horizontal="left" vertical="top" wrapText="1"/>
    </xf>
    <xf numFmtId="0" fontId="0" fillId="0" borderId="12" xfId="0" applyBorder="1"/>
    <xf numFmtId="0" fontId="24" fillId="5" borderId="0" xfId="0" applyFont="1" applyFill="1" applyAlignment="1">
      <alignment horizontal="left" vertical="top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0" fontId="14" fillId="2" borderId="3" xfId="1" applyNumberFormat="1" applyFont="1" applyFill="1" applyBorder="1" applyAlignment="1">
      <alignment horizontal="center" vertical="top" shrinkToFit="1"/>
    </xf>
    <xf numFmtId="10" fontId="14" fillId="2" borderId="1" xfId="1" applyNumberFormat="1" applyFont="1" applyFill="1" applyBorder="1" applyAlignment="1">
      <alignment horizontal="center" vertical="top" shrinkToFit="1"/>
    </xf>
    <xf numFmtId="0" fontId="13" fillId="0" borderId="3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5" fillId="3" borderId="7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horizontal="left" vertical="top" wrapText="1"/>
    </xf>
    <xf numFmtId="0" fontId="1" fillId="0" borderId="7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 indent="17"/>
    </xf>
    <xf numFmtId="0" fontId="7" fillId="0" borderId="0" xfId="1" applyFont="1" applyAlignment="1">
      <alignment horizontal="right" vertical="top" wrapText="1"/>
    </xf>
    <xf numFmtId="0" fontId="1" fillId="0" borderId="0" xfId="1" applyAlignment="1">
      <alignment horizontal="left" vertical="top" wrapText="1" indent="2"/>
    </xf>
    <xf numFmtId="0" fontId="2" fillId="0" borderId="3" xfId="1" applyFont="1" applyBorder="1" applyAlignment="1">
      <alignment horizontal="left" vertical="top" wrapText="1" indent="4"/>
    </xf>
    <xf numFmtId="0" fontId="2" fillId="0" borderId="2" xfId="1" applyFont="1" applyBorder="1" applyAlignment="1">
      <alignment horizontal="left" vertical="top" wrapText="1" indent="4"/>
    </xf>
    <xf numFmtId="0" fontId="2" fillId="0" borderId="1" xfId="1" applyFont="1" applyBorder="1" applyAlignment="1">
      <alignment horizontal="left" vertical="top" wrapText="1" indent="4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" fillId="2" borderId="3" xfId="1" applyFill="1" applyBorder="1" applyAlignment="1">
      <alignment horizontal="left" vertical="top" wrapText="1"/>
    </xf>
    <xf numFmtId="0" fontId="1" fillId="2" borderId="2" xfId="1" applyFill="1" applyBorder="1" applyAlignment="1">
      <alignment horizontal="left" vertical="top" wrapText="1"/>
    </xf>
    <xf numFmtId="0" fontId="1" fillId="2" borderId="1" xfId="1" applyFill="1" applyBorder="1" applyAlignment="1">
      <alignment horizontal="left" vertical="top" wrapText="1"/>
    </xf>
    <xf numFmtId="0" fontId="20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9" fillId="0" borderId="0" xfId="1" applyFont="1" applyAlignment="1">
      <alignment horizontal="left" vertical="top" wrapText="1" indent="1"/>
    </xf>
    <xf numFmtId="166" fontId="18" fillId="2" borderId="3" xfId="1" applyNumberFormat="1" applyFont="1" applyFill="1" applyBorder="1" applyAlignment="1">
      <alignment horizontal="left" vertical="center" indent="2" shrinkToFit="1"/>
    </xf>
    <xf numFmtId="166" fontId="18" fillId="2" borderId="2" xfId="1" applyNumberFormat="1" applyFont="1" applyFill="1" applyBorder="1" applyAlignment="1">
      <alignment horizontal="left" vertical="center" indent="2" shrinkToFit="1"/>
    </xf>
    <xf numFmtId="4" fontId="18" fillId="4" borderId="3" xfId="1" applyNumberFormat="1" applyFont="1" applyFill="1" applyBorder="1" applyAlignment="1">
      <alignment horizontal="left" vertical="center" indent="1" shrinkToFit="1"/>
    </xf>
    <xf numFmtId="4" fontId="18" fillId="4" borderId="1" xfId="1" applyNumberFormat="1" applyFont="1" applyFill="1" applyBorder="1" applyAlignment="1">
      <alignment horizontal="left" vertical="center" indent="1" shrinkToFit="1"/>
    </xf>
    <xf numFmtId="1" fontId="17" fillId="2" borderId="3" xfId="1" applyNumberFormat="1" applyFont="1" applyFill="1" applyBorder="1" applyAlignment="1">
      <alignment horizontal="left" indent="1" shrinkToFit="1"/>
    </xf>
    <xf numFmtId="1" fontId="17" fillId="2" borderId="2" xfId="1" applyNumberFormat="1" applyFont="1" applyFill="1" applyBorder="1" applyAlignment="1">
      <alignment horizontal="left" indent="1" shrinkToFit="1"/>
    </xf>
    <xf numFmtId="2" fontId="17" fillId="0" borderId="3" xfId="1" applyNumberFormat="1" applyFont="1" applyBorder="1" applyAlignment="1">
      <alignment horizontal="center" shrinkToFit="1"/>
    </xf>
    <xf numFmtId="2" fontId="17" fillId="0" borderId="1" xfId="1" applyNumberFormat="1" applyFont="1" applyBorder="1" applyAlignment="1">
      <alignment horizontal="center" shrinkToFit="1"/>
    </xf>
    <xf numFmtId="2" fontId="17" fillId="0" borderId="3" xfId="1" applyNumberFormat="1" applyFont="1" applyBorder="1" applyAlignment="1">
      <alignment horizontal="left" indent="2" shrinkToFit="1"/>
    </xf>
    <xf numFmtId="2" fontId="17" fillId="0" borderId="1" xfId="1" applyNumberFormat="1" applyFont="1" applyBorder="1" applyAlignment="1">
      <alignment horizontal="left" indent="2" shrinkToFit="1"/>
    </xf>
    <xf numFmtId="1" fontId="17" fillId="2" borderId="3" xfId="1" applyNumberFormat="1" applyFont="1" applyFill="1" applyBorder="1" applyAlignment="1">
      <alignment horizontal="left" vertical="center" indent="1" shrinkToFit="1"/>
    </xf>
    <xf numFmtId="1" fontId="17" fillId="2" borderId="2" xfId="1" applyNumberFormat="1" applyFont="1" applyFill="1" applyBorder="1" applyAlignment="1">
      <alignment horizontal="left" vertical="center" indent="1" shrinkToFit="1"/>
    </xf>
    <xf numFmtId="2" fontId="17" fillId="0" borderId="3" xfId="1" applyNumberFormat="1" applyFont="1" applyBorder="1" applyAlignment="1">
      <alignment horizontal="center" vertical="center" shrinkToFit="1"/>
    </xf>
    <xf numFmtId="2" fontId="17" fillId="0" borderId="1" xfId="1" applyNumberFormat="1" applyFont="1" applyBorder="1" applyAlignment="1">
      <alignment horizontal="center" vertical="center" shrinkToFit="1"/>
    </xf>
    <xf numFmtId="1" fontId="17" fillId="2" borderId="3" xfId="1" applyNumberFormat="1" applyFont="1" applyFill="1" applyBorder="1" applyAlignment="1">
      <alignment horizontal="left" vertical="top" indent="1" shrinkToFit="1"/>
    </xf>
    <xf numFmtId="1" fontId="17" fillId="2" borderId="2" xfId="1" applyNumberFormat="1" applyFont="1" applyFill="1" applyBorder="1" applyAlignment="1">
      <alignment horizontal="left" vertical="top" indent="1" shrinkToFit="1"/>
    </xf>
    <xf numFmtId="2" fontId="17" fillId="0" borderId="3" xfId="1" applyNumberFormat="1" applyFont="1" applyBorder="1" applyAlignment="1">
      <alignment horizontal="center" vertical="top" shrinkToFit="1"/>
    </xf>
    <xf numFmtId="2" fontId="17" fillId="0" borderId="1" xfId="1" applyNumberFormat="1" applyFont="1" applyBorder="1" applyAlignment="1">
      <alignment horizontal="center" vertical="top" shrinkToFit="1"/>
    </xf>
    <xf numFmtId="4" fontId="17" fillId="0" borderId="3" xfId="1" applyNumberFormat="1" applyFont="1" applyBorder="1" applyAlignment="1">
      <alignment horizontal="left" indent="1" shrinkToFit="1"/>
    </xf>
    <xf numFmtId="4" fontId="17" fillId="0" borderId="1" xfId="1" applyNumberFormat="1" applyFont="1" applyBorder="1" applyAlignment="1">
      <alignment horizontal="left" indent="1" shrinkToFit="1"/>
    </xf>
    <xf numFmtId="2" fontId="17" fillId="0" borderId="3" xfId="1" applyNumberFormat="1" applyFont="1" applyBorder="1" applyAlignment="1">
      <alignment horizontal="left" vertical="top" indent="2" shrinkToFit="1"/>
    </xf>
    <xf numFmtId="2" fontId="17" fillId="0" borderId="1" xfId="1" applyNumberFormat="1" applyFont="1" applyBorder="1" applyAlignment="1">
      <alignment horizontal="left" vertical="top" indent="2" shrinkToFit="1"/>
    </xf>
    <xf numFmtId="2" fontId="18" fillId="4" borderId="3" xfId="1" applyNumberFormat="1" applyFont="1" applyFill="1" applyBorder="1" applyAlignment="1">
      <alignment horizontal="left" vertical="center" indent="2" shrinkToFit="1"/>
    </xf>
    <xf numFmtId="2" fontId="18" fillId="4" borderId="1" xfId="1" applyNumberFormat="1" applyFont="1" applyFill="1" applyBorder="1" applyAlignment="1">
      <alignment horizontal="left" vertical="center" indent="2" shrinkToFit="1"/>
    </xf>
    <xf numFmtId="4" fontId="17" fillId="0" borderId="3" xfId="1" applyNumberFormat="1" applyFont="1" applyBorder="1" applyAlignment="1">
      <alignment horizontal="left" vertical="center" indent="1" shrinkToFit="1"/>
    </xf>
    <xf numFmtId="4" fontId="17" fillId="0" borderId="1" xfId="1" applyNumberFormat="1" applyFont="1" applyBorder="1" applyAlignment="1">
      <alignment horizontal="left" vertical="center" indent="1" shrinkToFit="1"/>
    </xf>
    <xf numFmtId="166" fontId="18" fillId="2" borderId="3" xfId="1" applyNumberFormat="1" applyFont="1" applyFill="1" applyBorder="1" applyAlignment="1">
      <alignment horizontal="left" indent="2" shrinkToFit="1"/>
    </xf>
    <xf numFmtId="166" fontId="18" fillId="2" borderId="2" xfId="1" applyNumberFormat="1" applyFont="1" applyFill="1" applyBorder="1" applyAlignment="1">
      <alignment horizontal="left" indent="2" shrinkToFit="1"/>
    </xf>
    <xf numFmtId="2" fontId="18" fillId="4" borderId="3" xfId="1" applyNumberFormat="1" applyFont="1" applyFill="1" applyBorder="1" applyAlignment="1">
      <alignment horizontal="left" indent="2" shrinkToFit="1"/>
    </xf>
    <xf numFmtId="2" fontId="18" fillId="4" borderId="1" xfId="1" applyNumberFormat="1" applyFont="1" applyFill="1" applyBorder="1" applyAlignment="1">
      <alignment horizontal="left" indent="2" shrinkToFit="1"/>
    </xf>
    <xf numFmtId="2" fontId="17" fillId="0" borderId="3" xfId="1" applyNumberFormat="1" applyFont="1" applyBorder="1" applyAlignment="1">
      <alignment horizontal="left" vertical="center" indent="2" shrinkToFit="1"/>
    </xf>
    <xf numFmtId="2" fontId="17" fillId="0" borderId="1" xfId="1" applyNumberFormat="1" applyFont="1" applyBorder="1" applyAlignment="1">
      <alignment horizontal="left" vertical="center" indent="2" shrinkToFit="1"/>
    </xf>
    <xf numFmtId="166" fontId="18" fillId="2" borderId="3" xfId="1" applyNumberFormat="1" applyFont="1" applyFill="1" applyBorder="1" applyAlignment="1">
      <alignment horizontal="left" vertical="top" indent="2" shrinkToFit="1"/>
    </xf>
    <xf numFmtId="166" fontId="18" fillId="2" borderId="2" xfId="1" applyNumberFormat="1" applyFont="1" applyFill="1" applyBorder="1" applyAlignment="1">
      <alignment horizontal="left" vertical="top" indent="2" shrinkToFit="1"/>
    </xf>
    <xf numFmtId="2" fontId="18" fillId="4" borderId="3" xfId="1" applyNumberFormat="1" applyFont="1" applyFill="1" applyBorder="1" applyAlignment="1">
      <alignment horizontal="center" vertical="top" shrinkToFit="1"/>
    </xf>
    <xf numFmtId="2" fontId="18" fillId="4" borderId="1" xfId="1" applyNumberFormat="1" applyFont="1" applyFill="1" applyBorder="1" applyAlignment="1">
      <alignment horizontal="center" vertical="top" shrinkToFit="1"/>
    </xf>
    <xf numFmtId="0" fontId="15" fillId="0" borderId="0" xfId="1" applyFont="1" applyAlignment="1">
      <alignment horizontal="left" wrapText="1"/>
    </xf>
    <xf numFmtId="0" fontId="1" fillId="0" borderId="11" xfId="1" applyBorder="1" applyAlignment="1">
      <alignment horizontal="left" vertical="top" wrapText="1" indent="1"/>
    </xf>
    <xf numFmtId="0" fontId="1" fillId="0" borderId="0" xfId="1" applyAlignment="1">
      <alignment horizontal="left" vertical="top" wrapText="1" indent="1"/>
    </xf>
    <xf numFmtId="0" fontId="1" fillId="2" borderId="11" xfId="1" applyFill="1" applyBorder="1" applyAlignment="1">
      <alignment horizontal="center" vertical="top" wrapText="1"/>
    </xf>
    <xf numFmtId="0" fontId="1" fillId="2" borderId="0" xfId="1" applyFill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5" borderId="13" xfId="0" applyFont="1" applyFill="1" applyBorder="1" applyAlignment="1">
      <alignment horizontal="left" vertical="top" wrapText="1"/>
    </xf>
    <xf numFmtId="0" fontId="24" fillId="5" borderId="14" xfId="0" applyFont="1" applyFill="1" applyBorder="1" applyAlignment="1">
      <alignment horizontal="left" vertical="top" wrapText="1"/>
    </xf>
    <xf numFmtId="0" fontId="24" fillId="5" borderId="15" xfId="0" applyFont="1" applyFill="1" applyBorder="1" applyAlignment="1">
      <alignment horizontal="left" vertical="top" wrapText="1"/>
    </xf>
  </cellXfs>
  <cellStyles count="4">
    <cellStyle name="Normal" xfId="0" builtinId="0"/>
    <cellStyle name="Normal 2" xfId="1" xr:uid="{84408645-C741-4DBB-BBA5-BE321FDC5BAB}"/>
    <cellStyle name="Normal 4 2" xfId="2" xr:uid="{A94462A4-693C-4CD5-80A0-9B9DB03AE258}"/>
    <cellStyle name="Porcentagem 3" xfId="3" xr:uid="{448094A8-3006-4CE2-BE46-B352296854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20827</xdr:colOff>
      <xdr:row>33</xdr:row>
      <xdr:rowOff>432308</xdr:rowOff>
    </xdr:from>
    <xdr:ext cx="2344420" cy="952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3D302634-F314-4A1B-A98D-B741A19F5C5F}"/>
            </a:ext>
          </a:extLst>
        </xdr:cNvPr>
        <xdr:cNvSpPr/>
      </xdr:nvSpPr>
      <xdr:spPr>
        <a:xfrm>
          <a:off x="17017" y="5827268"/>
          <a:ext cx="2344420" cy="9525"/>
        </a:xfrm>
        <a:custGeom>
          <a:avLst/>
          <a:gdLst/>
          <a:ahLst/>
          <a:cxnLst/>
          <a:rect l="0" t="0" r="0" b="0"/>
          <a:pathLst>
            <a:path w="2344420" h="9525">
              <a:moveTo>
                <a:pt x="2343912" y="0"/>
              </a:moveTo>
              <a:lnTo>
                <a:pt x="0" y="0"/>
              </a:lnTo>
              <a:lnTo>
                <a:pt x="0" y="9144"/>
              </a:lnTo>
              <a:lnTo>
                <a:pt x="2343912" y="9144"/>
              </a:lnTo>
              <a:lnTo>
                <a:pt x="234391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173289</xdr:colOff>
      <xdr:row>0</xdr:row>
      <xdr:rowOff>0</xdr:rowOff>
    </xdr:from>
    <xdr:ext cx="3521063" cy="371062"/>
    <xdr:pic>
      <xdr:nvPicPr>
        <xdr:cNvPr id="3" name="image1.jpeg">
          <a:extLst>
            <a:ext uri="{FF2B5EF4-FFF2-40B4-BE49-F238E27FC236}">
              <a16:creationId xmlns:a16="http://schemas.microsoft.com/office/drawing/2014/main" id="{F4224456-7CEE-4F72-B33F-A982B1AE9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679" y="0"/>
          <a:ext cx="3521063" cy="3710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92963</xdr:rowOff>
    </xdr:from>
    <xdr:ext cx="996950" cy="21844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8B573BF3-4B15-4C0D-9D4E-738D00A2FB7F}"/>
            </a:ext>
          </a:extLst>
        </xdr:cNvPr>
        <xdr:cNvSpPr/>
      </xdr:nvSpPr>
      <xdr:spPr>
        <a:xfrm>
          <a:off x="0" y="7812023"/>
          <a:ext cx="996950" cy="218440"/>
        </a:xfrm>
        <a:custGeom>
          <a:avLst/>
          <a:gdLst/>
          <a:ahLst/>
          <a:cxnLst/>
          <a:rect l="0" t="0" r="0" b="0"/>
          <a:pathLst>
            <a:path w="996950" h="218440">
              <a:moveTo>
                <a:pt x="996696" y="208788"/>
              </a:moveTo>
              <a:lnTo>
                <a:pt x="9144" y="208788"/>
              </a:lnTo>
              <a:lnTo>
                <a:pt x="9144" y="0"/>
              </a:lnTo>
              <a:lnTo>
                <a:pt x="0" y="0"/>
              </a:lnTo>
              <a:lnTo>
                <a:pt x="0" y="217932"/>
              </a:lnTo>
              <a:lnTo>
                <a:pt x="9144" y="217932"/>
              </a:lnTo>
              <a:lnTo>
                <a:pt x="996696" y="217932"/>
              </a:lnTo>
              <a:lnTo>
                <a:pt x="996696" y="208788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3</xdr:col>
      <xdr:colOff>1629003</xdr:colOff>
      <xdr:row>0</xdr:row>
      <xdr:rowOff>723818</xdr:rowOff>
    </xdr:from>
    <xdr:ext cx="3439249" cy="363758"/>
    <xdr:pic>
      <xdr:nvPicPr>
        <xdr:cNvPr id="3" name="image1.jpeg">
          <a:extLst>
            <a:ext uri="{FF2B5EF4-FFF2-40B4-BE49-F238E27FC236}">
              <a16:creationId xmlns:a16="http://schemas.microsoft.com/office/drawing/2014/main" id="{8A367712-B25E-469A-96F3-36EE797BC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6723" y="171368"/>
          <a:ext cx="3439249" cy="36375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373380</xdr:colOff>
      <xdr:row>1</xdr:row>
      <xdr:rowOff>53341</xdr:rowOff>
    </xdr:from>
    <xdr:to>
      <xdr:col>3</xdr:col>
      <xdr:colOff>1143000</xdr:colOff>
      <xdr:row>4</xdr:row>
      <xdr:rowOff>171944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359A4C-EAEF-4D4E-820F-B7680C342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238126"/>
          <a:ext cx="771525" cy="646288"/>
        </a:xfrm>
        <a:prstGeom prst="rect">
          <a:avLst/>
        </a:prstGeom>
      </xdr:spPr>
    </xdr:pic>
    <xdr:clientData/>
  </xdr:twoCellAnchor>
  <xdr:twoCellAnchor editAs="oneCell">
    <xdr:from>
      <xdr:col>5</xdr:col>
      <xdr:colOff>845821</xdr:colOff>
      <xdr:row>1</xdr:row>
      <xdr:rowOff>144781</xdr:rowOff>
    </xdr:from>
    <xdr:to>
      <xdr:col>6</xdr:col>
      <xdr:colOff>855346</xdr:colOff>
      <xdr:row>5</xdr:row>
      <xdr:rowOff>21089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E816C91-72D8-46F0-8CCF-425676348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6" y="323851"/>
          <a:ext cx="1028700" cy="6021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TOS\2022\SDA%20-%20S&#195;O%20DOMINGOS%20DO%20ARAGUAIA\SDA.014%20-%20Creche%20Vila%20Santana\Planilhas%20e%20Memoriais\CRECHE%20VL.%20SANTANA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ROJETOS\2022\SDA%20-%20S&#195;O%20DOMINGOS%20DO%20ARAGUAIA\SDA.015%20-%20ESCOLA%20VL.%20A&#199;AIZAL\Planilha%20e%20Memorial\CRECHE%20VL.%20A&#199;AIZAL.xls" TargetMode="External"/><Relationship Id="rId1" Type="http://schemas.openxmlformats.org/officeDocument/2006/relationships/externalLinkPath" Target="file:///D:\PROJETOS\2022\SDA%20-%20S&#195;O%20DOMINGOS%20DO%20ARAGUAIA\SDA.015%20-%20ESCOLA%20VL.%20A&#199;AIZAL\Planilha%20e%20Memorial\CRECHE%20VL.%20A&#199;AIZ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TOS\2022\SDA%20-%20S&#195;O%20DOMINGOS%20DO%20ARAGUAIA\PRA&#199;A%20N%20S%20F&#193;TIMA\Documentos%20em%20Elabora&#231;&#227;o\Or&#231;amento%20e%20Mem&#243;rias\PRA_A%20N%20S%20FATI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1">
          <cell r="J1" t="str">
            <v>PM</v>
          </cell>
        </row>
        <row r="2">
          <cell r="J2" t="str">
            <v>v3.0.5</v>
          </cell>
        </row>
        <row r="4">
          <cell r="O4">
            <v>2</v>
          </cell>
        </row>
      </sheetData>
      <sheetData sheetId="1">
        <row r="2">
          <cell r="J2" t="str">
            <v>Itens de Investimento</v>
          </cell>
          <cell r="K2" t="str">
            <v>Unidades habitacionais</v>
          </cell>
          <cell r="L2">
            <v>3</v>
          </cell>
          <cell r="M2" t="str">
            <v>Equipamentos comunitários</v>
          </cell>
          <cell r="N2">
            <v>6</v>
          </cell>
          <cell r="O2" t="str">
            <v>Pavimentação</v>
          </cell>
          <cell r="P2">
            <v>6</v>
          </cell>
          <cell r="Q2" t="str">
            <v xml:space="preserve">Drenagem </v>
          </cell>
          <cell r="R2">
            <v>6</v>
          </cell>
          <cell r="S2" t="str">
            <v>Abastecimento de água</v>
          </cell>
          <cell r="T2">
            <v>11</v>
          </cell>
          <cell r="U2" t="str">
            <v>Esgotamento sanitário</v>
          </cell>
          <cell r="V2">
            <v>8</v>
          </cell>
          <cell r="W2" t="str">
            <v>Energia elétrica e iluminação pública</v>
          </cell>
          <cell r="X2">
            <v>4</v>
          </cell>
          <cell r="Y2" t="str">
            <v>Coleta e tratamento de resíduos sólidos</v>
          </cell>
          <cell r="Z2">
            <v>6</v>
          </cell>
          <cell r="AA2" t="str">
            <v xml:space="preserve">Contenção e estabilização de encostas </v>
          </cell>
          <cell r="AB2">
            <v>2</v>
          </cell>
          <cell r="AC2" t="str">
            <v>Regularização fundiária</v>
          </cell>
          <cell r="AD2">
            <v>2</v>
          </cell>
          <cell r="AE2" t="str">
            <v>Aquisição de terreno</v>
          </cell>
          <cell r="AF2">
            <v>2</v>
          </cell>
          <cell r="AG2" t="str">
            <v>Aquisição de equipamentos e insumos</v>
          </cell>
          <cell r="AH2">
            <v>1</v>
          </cell>
          <cell r="AI2" t="str">
            <v>Elaboração de estudos e projetos</v>
          </cell>
          <cell r="AJ2">
            <v>1</v>
          </cell>
          <cell r="AK2" t="str">
            <v>Instrumentos e ações em planejamento e gestão pública</v>
          </cell>
          <cell r="AL2">
            <v>1</v>
          </cell>
          <cell r="AM2" t="str">
            <v>Ações complementares às obras</v>
          </cell>
          <cell r="AN2">
            <v>3</v>
          </cell>
          <cell r="AO2" t="str">
            <v>Gerenciamento</v>
          </cell>
          <cell r="AP2">
            <v>1</v>
          </cell>
          <cell r="AQ2" t="str">
            <v>Trabalho social</v>
          </cell>
          <cell r="AR2">
            <v>4</v>
          </cell>
        </row>
        <row r="3">
          <cell r="J3" t="str">
            <v>Unidades habitacionais</v>
          </cell>
        </row>
        <row r="4">
          <cell r="F4" t="str">
            <v>OGU</v>
          </cell>
          <cell r="J4" t="str">
            <v>Equipamentos comunitários</v>
          </cell>
        </row>
        <row r="5">
          <cell r="F5" t="str">
            <v>RUA GOIÁS, S/N - VILA SANTANA</v>
          </cell>
          <cell r="J5" t="str">
            <v>Pavimentação</v>
          </cell>
        </row>
        <row r="6">
          <cell r="F6" t="str">
            <v xml:space="preserve">SÃO DOMINGOS DO ARAGUAIA </v>
          </cell>
          <cell r="J6" t="str">
            <v xml:space="preserve">Drenagem </v>
          </cell>
        </row>
        <row r="7">
          <cell r="F7" t="str">
            <v>SDA.014</v>
          </cell>
          <cell r="J7" t="str">
            <v>Abastecimento de água</v>
          </cell>
        </row>
        <row r="8">
          <cell r="F8" t="str">
            <v>A</v>
          </cell>
          <cell r="J8" t="str">
            <v>Esgotamento sanitário</v>
          </cell>
        </row>
        <row r="9">
          <cell r="F9">
            <v>900334.13</v>
          </cell>
          <cell r="J9" t="str">
            <v>Energia elétrica e iluminação pública</v>
          </cell>
        </row>
        <row r="10">
          <cell r="J10" t="str">
            <v>Coleta e tratamento de resíduos sólidos</v>
          </cell>
        </row>
        <row r="11">
          <cell r="J11" t="str">
            <v xml:space="preserve">Contenção e estabilização de encostas </v>
          </cell>
        </row>
        <row r="12">
          <cell r="J12" t="str">
            <v>Regularização fundiária</v>
          </cell>
        </row>
        <row r="13">
          <cell r="J13" t="str">
            <v>Aquisição de terreno</v>
          </cell>
        </row>
        <row r="14">
          <cell r="J14" t="str">
            <v>Aquisição de equipamentos e insumos</v>
          </cell>
        </row>
        <row r="15">
          <cell r="J15" t="str">
            <v>Elaboração de estudos e projetos</v>
          </cell>
        </row>
        <row r="16">
          <cell r="F16" t="str">
            <v>REFORMA E AMPLIAÇÃO DA E.M.E.I. CRISTO REI</v>
          </cell>
          <cell r="J16" t="str">
            <v>Instrumentos e ações em planejamento e gestão pública</v>
          </cell>
        </row>
        <row r="17">
          <cell r="J17" t="str">
            <v>Ações complementares às obras</v>
          </cell>
        </row>
        <row r="18">
          <cell r="F18" t="str">
            <v>DESONERADO</v>
          </cell>
          <cell r="J18" t="str">
            <v>Gerenciamento</v>
          </cell>
        </row>
        <row r="19">
          <cell r="J19" t="str">
            <v>Trabalho social</v>
          </cell>
        </row>
        <row r="22">
          <cell r="F22" t="str">
            <v>ARIELY LIMA DA SILVA</v>
          </cell>
        </row>
        <row r="23">
          <cell r="F23" t="str">
            <v>151933435-4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>
        <row r="10">
          <cell r="AF10" t="b">
            <v>1</v>
          </cell>
        </row>
        <row r="11">
          <cell r="AF11" t="b">
            <v>1</v>
          </cell>
        </row>
        <row r="15">
          <cell r="M15" t="str">
            <v>LOTE</v>
          </cell>
          <cell r="X15">
            <v>883354.12</v>
          </cell>
          <cell r="Z15" t="str">
            <v/>
          </cell>
          <cell r="AA15">
            <v>0</v>
          </cell>
          <cell r="AB15">
            <v>0</v>
          </cell>
        </row>
        <row r="16">
          <cell r="X16">
            <v>17231.580000000002</v>
          </cell>
          <cell r="Z16" t="str">
            <v/>
          </cell>
          <cell r="AA16">
            <v>0</v>
          </cell>
          <cell r="AB16">
            <v>0</v>
          </cell>
        </row>
        <row r="17">
          <cell r="X17">
            <v>17231.580000000002</v>
          </cell>
          <cell r="Z17" t="str">
            <v/>
          </cell>
          <cell r="AA17">
            <v>0</v>
          </cell>
          <cell r="AB17">
            <v>0</v>
          </cell>
        </row>
        <row r="18">
          <cell r="X18">
            <v>1374.9</v>
          </cell>
          <cell r="Z18" t="str">
            <v>RA</v>
          </cell>
          <cell r="AA18">
            <v>0</v>
          </cell>
          <cell r="AB18">
            <v>0</v>
          </cell>
        </row>
        <row r="19">
          <cell r="X19">
            <v>15856.68</v>
          </cell>
          <cell r="Z19" t="str">
            <v>RA</v>
          </cell>
          <cell r="AA19">
            <v>0</v>
          </cell>
          <cell r="AB19">
            <v>0</v>
          </cell>
        </row>
        <row r="20">
          <cell r="X20">
            <v>347624.22</v>
          </cell>
          <cell r="Z20" t="str">
            <v/>
          </cell>
          <cell r="AA20">
            <v>0</v>
          </cell>
          <cell r="AB20">
            <v>0</v>
          </cell>
        </row>
        <row r="21">
          <cell r="X21">
            <v>33826.22</v>
          </cell>
          <cell r="Z21" t="str">
            <v/>
          </cell>
          <cell r="AA21">
            <v>0</v>
          </cell>
          <cell r="AB21">
            <v>0</v>
          </cell>
        </row>
        <row r="22">
          <cell r="X22">
            <v>18004.68</v>
          </cell>
          <cell r="Z22" t="str">
            <v>RA</v>
          </cell>
          <cell r="AA22">
            <v>0</v>
          </cell>
          <cell r="AB22">
            <v>0</v>
          </cell>
        </row>
        <row r="23">
          <cell r="X23">
            <v>3241.56</v>
          </cell>
          <cell r="Z23" t="str">
            <v>RA</v>
          </cell>
          <cell r="AA23">
            <v>0</v>
          </cell>
          <cell r="AB23">
            <v>0</v>
          </cell>
        </row>
        <row r="24">
          <cell r="X24">
            <v>6647.95</v>
          </cell>
          <cell r="Z24" t="str">
            <v>RA</v>
          </cell>
          <cell r="AA24">
            <v>0</v>
          </cell>
          <cell r="AB24">
            <v>0</v>
          </cell>
        </row>
        <row r="25">
          <cell r="X25">
            <v>5932.03</v>
          </cell>
          <cell r="Z25" t="str">
            <v>RA</v>
          </cell>
          <cell r="AA25">
            <v>0</v>
          </cell>
          <cell r="AB25">
            <v>0</v>
          </cell>
        </row>
        <row r="26">
          <cell r="X26">
            <v>21514.13</v>
          </cell>
          <cell r="Z26" t="str">
            <v/>
          </cell>
          <cell r="AA26">
            <v>0</v>
          </cell>
          <cell r="AB26">
            <v>0</v>
          </cell>
        </row>
        <row r="27">
          <cell r="X27">
            <v>7310.65</v>
          </cell>
          <cell r="Z27" t="str">
            <v>RA</v>
          </cell>
          <cell r="AA27">
            <v>0</v>
          </cell>
          <cell r="AB27">
            <v>0</v>
          </cell>
        </row>
        <row r="28">
          <cell r="X28">
            <v>992.34</v>
          </cell>
          <cell r="Z28" t="str">
            <v>RA</v>
          </cell>
          <cell r="AA28">
            <v>0</v>
          </cell>
          <cell r="AB28">
            <v>0</v>
          </cell>
        </row>
        <row r="29">
          <cell r="X29">
            <v>8771.14</v>
          </cell>
          <cell r="Z29" t="str">
            <v>RA</v>
          </cell>
          <cell r="AA29">
            <v>0</v>
          </cell>
          <cell r="AB29">
            <v>0</v>
          </cell>
        </row>
        <row r="30">
          <cell r="X30">
            <v>165.6</v>
          </cell>
          <cell r="Z30" t="str">
            <v>RA</v>
          </cell>
          <cell r="AA30">
            <v>0</v>
          </cell>
          <cell r="AB30">
            <v>0</v>
          </cell>
        </row>
        <row r="31">
          <cell r="X31">
            <v>4274.3999999999996</v>
          </cell>
          <cell r="Z31" t="str">
            <v>RA</v>
          </cell>
          <cell r="AA31">
            <v>0</v>
          </cell>
          <cell r="AB31">
            <v>0</v>
          </cell>
        </row>
        <row r="32">
          <cell r="X32">
            <v>90759.41</v>
          </cell>
          <cell r="Z32" t="str">
            <v/>
          </cell>
          <cell r="AA32">
            <v>0</v>
          </cell>
          <cell r="AB32">
            <v>0</v>
          </cell>
        </row>
        <row r="33">
          <cell r="X33">
            <v>21599.759999999998</v>
          </cell>
          <cell r="Z33" t="str">
            <v>RA</v>
          </cell>
          <cell r="AA33">
            <v>0</v>
          </cell>
          <cell r="AB33">
            <v>0</v>
          </cell>
        </row>
        <row r="34">
          <cell r="X34">
            <v>21734.69</v>
          </cell>
          <cell r="Z34" t="str">
            <v>RA</v>
          </cell>
          <cell r="AA34">
            <v>0</v>
          </cell>
          <cell r="AB34">
            <v>0</v>
          </cell>
        </row>
        <row r="35">
          <cell r="X35">
            <v>47424.959999999999</v>
          </cell>
          <cell r="Z35" t="str">
            <v>RA</v>
          </cell>
          <cell r="AA35">
            <v>0</v>
          </cell>
          <cell r="AB35">
            <v>0</v>
          </cell>
        </row>
        <row r="36">
          <cell r="X36">
            <v>8947.65</v>
          </cell>
          <cell r="Z36" t="str">
            <v/>
          </cell>
          <cell r="AA36">
            <v>0</v>
          </cell>
          <cell r="AB36">
            <v>0</v>
          </cell>
        </row>
        <row r="37">
          <cell r="X37">
            <v>4423.8100000000004</v>
          </cell>
          <cell r="Z37" t="str">
            <v>RA</v>
          </cell>
          <cell r="AA37">
            <v>0</v>
          </cell>
          <cell r="AB37">
            <v>0</v>
          </cell>
        </row>
        <row r="38">
          <cell r="X38">
            <v>529.11</v>
          </cell>
          <cell r="Z38" t="str">
            <v>RA</v>
          </cell>
          <cell r="AA38">
            <v>0</v>
          </cell>
          <cell r="AB38">
            <v>0</v>
          </cell>
        </row>
        <row r="39">
          <cell r="X39">
            <v>3994.73</v>
          </cell>
          <cell r="Z39" t="str">
            <v>RA</v>
          </cell>
          <cell r="AA39">
            <v>0</v>
          </cell>
          <cell r="AB39">
            <v>0</v>
          </cell>
        </row>
        <row r="40">
          <cell r="X40">
            <v>72221.5</v>
          </cell>
          <cell r="Z40" t="str">
            <v/>
          </cell>
          <cell r="AA40">
            <v>0</v>
          </cell>
          <cell r="AB40">
            <v>0</v>
          </cell>
        </row>
        <row r="41">
          <cell r="X41">
            <v>21199.26</v>
          </cell>
          <cell r="Z41" t="str">
            <v>RA</v>
          </cell>
          <cell r="AA41">
            <v>0</v>
          </cell>
          <cell r="AB41">
            <v>0</v>
          </cell>
        </row>
        <row r="42">
          <cell r="X42">
            <v>1379.42</v>
          </cell>
          <cell r="Z42" t="str">
            <v>RA</v>
          </cell>
          <cell r="AA42">
            <v>0</v>
          </cell>
          <cell r="AB42">
            <v>0</v>
          </cell>
        </row>
        <row r="43">
          <cell r="X43">
            <v>2092.33</v>
          </cell>
          <cell r="Z43" t="str">
            <v>RA</v>
          </cell>
          <cell r="AA43">
            <v>0</v>
          </cell>
          <cell r="AB43">
            <v>0</v>
          </cell>
        </row>
        <row r="44">
          <cell r="X44">
            <v>18263.7</v>
          </cell>
          <cell r="Z44" t="str">
            <v>RA</v>
          </cell>
          <cell r="AA44">
            <v>0</v>
          </cell>
          <cell r="AB44">
            <v>0</v>
          </cell>
        </row>
        <row r="45">
          <cell r="X45">
            <v>4148.97</v>
          </cell>
          <cell r="Z45" t="str">
            <v>RA</v>
          </cell>
          <cell r="AA45">
            <v>0</v>
          </cell>
          <cell r="AB45">
            <v>0</v>
          </cell>
        </row>
        <row r="46">
          <cell r="X46">
            <v>24108.14</v>
          </cell>
          <cell r="Z46" t="str">
            <v>RA</v>
          </cell>
          <cell r="AA46">
            <v>0</v>
          </cell>
          <cell r="AB46">
            <v>0</v>
          </cell>
        </row>
        <row r="47">
          <cell r="X47">
            <v>338.65</v>
          </cell>
          <cell r="Z47" t="str">
            <v>RA</v>
          </cell>
          <cell r="AA47">
            <v>0</v>
          </cell>
          <cell r="AB47">
            <v>0</v>
          </cell>
        </row>
        <row r="48">
          <cell r="X48">
            <v>691.03</v>
          </cell>
          <cell r="Z48" t="str">
            <v>RA</v>
          </cell>
          <cell r="AA48">
            <v>0</v>
          </cell>
          <cell r="AB48">
            <v>0</v>
          </cell>
        </row>
        <row r="49">
          <cell r="X49">
            <v>15876.07</v>
          </cell>
          <cell r="Z49" t="str">
            <v/>
          </cell>
          <cell r="AA49">
            <v>0</v>
          </cell>
          <cell r="AB49">
            <v>0</v>
          </cell>
        </row>
        <row r="50">
          <cell r="X50">
            <v>1273.42</v>
          </cell>
          <cell r="Z50" t="str">
            <v>RA</v>
          </cell>
          <cell r="AA50">
            <v>0</v>
          </cell>
          <cell r="AB50">
            <v>0</v>
          </cell>
        </row>
        <row r="51">
          <cell r="X51">
            <v>6886.82</v>
          </cell>
          <cell r="Z51" t="str">
            <v>RA</v>
          </cell>
          <cell r="AA51">
            <v>0</v>
          </cell>
          <cell r="AB51">
            <v>0</v>
          </cell>
        </row>
        <row r="52">
          <cell r="X52">
            <v>1026.2</v>
          </cell>
          <cell r="Z52" t="str">
            <v>RA</v>
          </cell>
          <cell r="AA52">
            <v>0</v>
          </cell>
          <cell r="AB52">
            <v>0</v>
          </cell>
        </row>
        <row r="53">
          <cell r="X53">
            <v>913.56</v>
          </cell>
          <cell r="Z53" t="str">
            <v>RA</v>
          </cell>
          <cell r="AA53">
            <v>0</v>
          </cell>
          <cell r="AB53">
            <v>0</v>
          </cell>
        </row>
        <row r="54">
          <cell r="X54">
            <v>919.6</v>
          </cell>
          <cell r="Z54" t="str">
            <v>RA</v>
          </cell>
          <cell r="AA54">
            <v>0</v>
          </cell>
          <cell r="AB54">
            <v>0</v>
          </cell>
        </row>
        <row r="55">
          <cell r="X55">
            <v>4856.47</v>
          </cell>
          <cell r="Z55" t="str">
            <v>RA</v>
          </cell>
          <cell r="AA55">
            <v>0</v>
          </cell>
          <cell r="AB55">
            <v>0</v>
          </cell>
        </row>
        <row r="56">
          <cell r="X56">
            <v>18059.560000000001</v>
          </cell>
          <cell r="Z56" t="str">
            <v/>
          </cell>
          <cell r="AA56">
            <v>0</v>
          </cell>
          <cell r="AB56">
            <v>0</v>
          </cell>
        </row>
        <row r="57">
          <cell r="X57">
            <v>1006.38</v>
          </cell>
          <cell r="Z57" t="str">
            <v>RA</v>
          </cell>
          <cell r="AA57">
            <v>0</v>
          </cell>
          <cell r="AB57">
            <v>0</v>
          </cell>
        </row>
        <row r="58">
          <cell r="X58">
            <v>713.08</v>
          </cell>
          <cell r="Z58" t="str">
            <v>RA</v>
          </cell>
          <cell r="AA58">
            <v>0</v>
          </cell>
          <cell r="AB58">
            <v>0</v>
          </cell>
        </row>
        <row r="59">
          <cell r="X59">
            <v>2576.52</v>
          </cell>
          <cell r="Z59" t="str">
            <v>RA</v>
          </cell>
          <cell r="AA59">
            <v>0</v>
          </cell>
          <cell r="AB59">
            <v>0</v>
          </cell>
        </row>
        <row r="60">
          <cell r="X60">
            <v>1552.72</v>
          </cell>
          <cell r="Z60" t="str">
            <v>RA</v>
          </cell>
          <cell r="AA60">
            <v>0</v>
          </cell>
          <cell r="AB60">
            <v>0</v>
          </cell>
        </row>
        <row r="61">
          <cell r="X61">
            <v>138.04</v>
          </cell>
          <cell r="Z61" t="str">
            <v>RA</v>
          </cell>
          <cell r="AA61">
            <v>0</v>
          </cell>
          <cell r="AB61">
            <v>0</v>
          </cell>
        </row>
        <row r="62">
          <cell r="X62">
            <v>99.42</v>
          </cell>
          <cell r="Z62" t="str">
            <v>RA</v>
          </cell>
          <cell r="AA62">
            <v>0</v>
          </cell>
          <cell r="AB62">
            <v>0</v>
          </cell>
        </row>
        <row r="63">
          <cell r="X63">
            <v>257.60000000000002</v>
          </cell>
          <cell r="Z63" t="str">
            <v>RA</v>
          </cell>
          <cell r="AA63">
            <v>0</v>
          </cell>
          <cell r="AB63">
            <v>0</v>
          </cell>
        </row>
        <row r="64">
          <cell r="X64">
            <v>1440.98</v>
          </cell>
          <cell r="Z64" t="str">
            <v>RA</v>
          </cell>
          <cell r="AA64">
            <v>0</v>
          </cell>
          <cell r="AB64">
            <v>0</v>
          </cell>
        </row>
        <row r="65">
          <cell r="X65">
            <v>193.38</v>
          </cell>
          <cell r="Z65" t="str">
            <v>RA</v>
          </cell>
          <cell r="AA65">
            <v>0</v>
          </cell>
          <cell r="AB65">
            <v>0</v>
          </cell>
        </row>
        <row r="66">
          <cell r="X66">
            <v>10081.44</v>
          </cell>
          <cell r="Z66" t="str">
            <v>RA</v>
          </cell>
          <cell r="AA66">
            <v>0</v>
          </cell>
          <cell r="AB66">
            <v>0</v>
          </cell>
        </row>
        <row r="67">
          <cell r="X67">
            <v>4443.08</v>
          </cell>
          <cell r="Z67" t="str">
            <v/>
          </cell>
          <cell r="AA67">
            <v>0</v>
          </cell>
          <cell r="AB67">
            <v>0</v>
          </cell>
        </row>
        <row r="68">
          <cell r="X68">
            <v>2423.6</v>
          </cell>
          <cell r="Z68" t="str">
            <v>RA</v>
          </cell>
          <cell r="AA68">
            <v>0</v>
          </cell>
          <cell r="AB68">
            <v>0</v>
          </cell>
        </row>
        <row r="69">
          <cell r="X69">
            <v>2019.48</v>
          </cell>
          <cell r="Z69" t="str">
            <v>RA</v>
          </cell>
          <cell r="AA69">
            <v>0</v>
          </cell>
          <cell r="AB69">
            <v>0</v>
          </cell>
        </row>
        <row r="70">
          <cell r="X70">
            <v>18281.46</v>
          </cell>
          <cell r="Z70" t="str">
            <v/>
          </cell>
          <cell r="AA70">
            <v>0</v>
          </cell>
          <cell r="AB70">
            <v>0</v>
          </cell>
        </row>
        <row r="71">
          <cell r="X71">
            <v>5858.87</v>
          </cell>
          <cell r="Z71" t="str">
            <v>RA</v>
          </cell>
          <cell r="AA71">
            <v>0</v>
          </cell>
          <cell r="AB71">
            <v>0</v>
          </cell>
        </row>
        <row r="72">
          <cell r="X72">
            <v>5807.97</v>
          </cell>
          <cell r="Z72" t="str">
            <v>RA</v>
          </cell>
          <cell r="AA72">
            <v>0</v>
          </cell>
          <cell r="AB72">
            <v>0</v>
          </cell>
        </row>
        <row r="73">
          <cell r="X73">
            <v>261.32</v>
          </cell>
          <cell r="Z73" t="str">
            <v>RA</v>
          </cell>
          <cell r="AA73">
            <v>0</v>
          </cell>
          <cell r="AB73">
            <v>0</v>
          </cell>
        </row>
        <row r="74">
          <cell r="X74">
            <v>5837</v>
          </cell>
          <cell r="Z74" t="str">
            <v>RA</v>
          </cell>
          <cell r="AA74">
            <v>0</v>
          </cell>
          <cell r="AB74">
            <v>0</v>
          </cell>
        </row>
        <row r="75">
          <cell r="X75">
            <v>516.29999999999995</v>
          </cell>
          <cell r="Z75" t="str">
            <v>RA</v>
          </cell>
          <cell r="AA75">
            <v>0</v>
          </cell>
          <cell r="AB75">
            <v>0</v>
          </cell>
        </row>
        <row r="76">
          <cell r="X76">
            <v>63142.66</v>
          </cell>
          <cell r="Z76" t="str">
            <v/>
          </cell>
          <cell r="AA76">
            <v>0</v>
          </cell>
          <cell r="AB76">
            <v>0</v>
          </cell>
        </row>
        <row r="77">
          <cell r="X77">
            <v>1809.71</v>
          </cell>
          <cell r="Z77" t="str">
            <v>RA</v>
          </cell>
          <cell r="AA77">
            <v>0</v>
          </cell>
          <cell r="AB77">
            <v>0</v>
          </cell>
        </row>
        <row r="78">
          <cell r="X78">
            <v>4465.3</v>
          </cell>
          <cell r="Z78" t="str">
            <v>RA</v>
          </cell>
          <cell r="AA78">
            <v>0</v>
          </cell>
          <cell r="AB78">
            <v>0</v>
          </cell>
        </row>
        <row r="79">
          <cell r="X79">
            <v>12844.09</v>
          </cell>
          <cell r="Z79" t="str">
            <v>RA</v>
          </cell>
          <cell r="AA79">
            <v>0</v>
          </cell>
          <cell r="AB79">
            <v>0</v>
          </cell>
        </row>
        <row r="80">
          <cell r="X80">
            <v>44023.56</v>
          </cell>
          <cell r="Z80" t="str">
            <v>RA</v>
          </cell>
          <cell r="AA80">
            <v>0</v>
          </cell>
          <cell r="AB80">
            <v>0</v>
          </cell>
        </row>
        <row r="81">
          <cell r="X81">
            <v>552.48</v>
          </cell>
          <cell r="Z81" t="str">
            <v/>
          </cell>
          <cell r="AA81">
            <v>0</v>
          </cell>
          <cell r="AB81">
            <v>0</v>
          </cell>
        </row>
        <row r="82">
          <cell r="X82">
            <v>552.48</v>
          </cell>
          <cell r="Z82" t="str">
            <v>RA</v>
          </cell>
          <cell r="AA82">
            <v>0</v>
          </cell>
          <cell r="AB82">
            <v>0</v>
          </cell>
        </row>
        <row r="83">
          <cell r="X83">
            <v>300413.57</v>
          </cell>
          <cell r="Z83" t="str">
            <v/>
          </cell>
          <cell r="AA83">
            <v>0</v>
          </cell>
          <cell r="AB83">
            <v>0</v>
          </cell>
        </row>
        <row r="84">
          <cell r="X84">
            <v>77188.02</v>
          </cell>
          <cell r="Z84" t="str">
            <v/>
          </cell>
          <cell r="AA84">
            <v>0</v>
          </cell>
          <cell r="AB84">
            <v>0</v>
          </cell>
        </row>
        <row r="85">
          <cell r="X85">
            <v>45011.7</v>
          </cell>
          <cell r="Z85" t="str">
            <v>RA</v>
          </cell>
          <cell r="AA85">
            <v>0</v>
          </cell>
          <cell r="AB85">
            <v>0</v>
          </cell>
        </row>
        <row r="86">
          <cell r="X86">
            <v>8103.9</v>
          </cell>
          <cell r="Z86" t="str">
            <v>RA</v>
          </cell>
          <cell r="AA86">
            <v>0</v>
          </cell>
          <cell r="AB86">
            <v>0</v>
          </cell>
        </row>
        <row r="87">
          <cell r="X87">
            <v>12721.19</v>
          </cell>
          <cell r="Z87" t="str">
            <v>RA</v>
          </cell>
          <cell r="AA87">
            <v>0</v>
          </cell>
          <cell r="AB87">
            <v>0</v>
          </cell>
        </row>
        <row r="88">
          <cell r="X88">
            <v>11351.23</v>
          </cell>
          <cell r="Z88" t="str">
            <v>RA</v>
          </cell>
          <cell r="AA88">
            <v>0</v>
          </cell>
          <cell r="AB88">
            <v>0</v>
          </cell>
        </row>
        <row r="89">
          <cell r="X89">
            <v>40197.75</v>
          </cell>
          <cell r="Z89" t="str">
            <v/>
          </cell>
          <cell r="AA89">
            <v>0</v>
          </cell>
          <cell r="AB89">
            <v>0</v>
          </cell>
        </row>
        <row r="90">
          <cell r="X90">
            <v>14568.09</v>
          </cell>
          <cell r="Z90" t="str">
            <v>RA</v>
          </cell>
          <cell r="AA90">
            <v>0</v>
          </cell>
          <cell r="AB90">
            <v>0</v>
          </cell>
        </row>
        <row r="91">
          <cell r="X91">
            <v>1977.39</v>
          </cell>
          <cell r="Z91" t="str">
            <v>RA</v>
          </cell>
          <cell r="AA91">
            <v>0</v>
          </cell>
          <cell r="AB91">
            <v>0</v>
          </cell>
        </row>
        <row r="92">
          <cell r="X92">
            <v>17477.89</v>
          </cell>
          <cell r="Z92" t="str">
            <v>RA</v>
          </cell>
          <cell r="AA92">
            <v>0</v>
          </cell>
          <cell r="AB92">
            <v>0</v>
          </cell>
        </row>
        <row r="93">
          <cell r="X93">
            <v>230.29</v>
          </cell>
          <cell r="Z93" t="str">
            <v>RA</v>
          </cell>
          <cell r="AA93">
            <v>0</v>
          </cell>
          <cell r="AB93">
            <v>0</v>
          </cell>
        </row>
        <row r="94">
          <cell r="X94">
            <v>5944.09</v>
          </cell>
          <cell r="Z94" t="str">
            <v>RA</v>
          </cell>
          <cell r="AA94">
            <v>0</v>
          </cell>
          <cell r="AB94">
            <v>0</v>
          </cell>
        </row>
        <row r="95">
          <cell r="X95">
            <v>41192.89</v>
          </cell>
          <cell r="Z95" t="str">
            <v/>
          </cell>
          <cell r="AA95">
            <v>0</v>
          </cell>
          <cell r="AB95">
            <v>0</v>
          </cell>
        </row>
        <row r="96">
          <cell r="X96">
            <v>9332.25</v>
          </cell>
          <cell r="Z96" t="str">
            <v>RA</v>
          </cell>
          <cell r="AA96">
            <v>0</v>
          </cell>
          <cell r="AB96">
            <v>0</v>
          </cell>
        </row>
        <row r="97">
          <cell r="X97">
            <v>10012.790000000001</v>
          </cell>
          <cell r="Z97" t="str">
            <v>RA</v>
          </cell>
          <cell r="AA97">
            <v>0</v>
          </cell>
          <cell r="AB97">
            <v>0</v>
          </cell>
        </row>
        <row r="98">
          <cell r="X98">
            <v>21847.85</v>
          </cell>
          <cell r="Z98" t="str">
            <v>RA</v>
          </cell>
          <cell r="AA98">
            <v>0</v>
          </cell>
          <cell r="AB98">
            <v>0</v>
          </cell>
        </row>
        <row r="99">
          <cell r="X99">
            <v>13065.47</v>
          </cell>
          <cell r="Z99" t="str">
            <v/>
          </cell>
          <cell r="AA99">
            <v>0</v>
          </cell>
          <cell r="AB99">
            <v>0</v>
          </cell>
        </row>
        <row r="100">
          <cell r="X100">
            <v>3502.18</v>
          </cell>
          <cell r="Z100" t="str">
            <v>RA</v>
          </cell>
          <cell r="AA100">
            <v>0</v>
          </cell>
          <cell r="AB100">
            <v>0</v>
          </cell>
        </row>
        <row r="101">
          <cell r="X101">
            <v>3602.65</v>
          </cell>
          <cell r="Z101" t="str">
            <v>RA</v>
          </cell>
          <cell r="AA101">
            <v>0</v>
          </cell>
          <cell r="AB101">
            <v>0</v>
          </cell>
        </row>
        <row r="102">
          <cell r="X102">
            <v>2738.69</v>
          </cell>
          <cell r="Z102" t="str">
            <v>RA</v>
          </cell>
          <cell r="AA102">
            <v>0</v>
          </cell>
          <cell r="AB102">
            <v>0</v>
          </cell>
        </row>
        <row r="103">
          <cell r="X103">
            <v>529.11</v>
          </cell>
          <cell r="Z103" t="str">
            <v>RA</v>
          </cell>
          <cell r="AA103">
            <v>0</v>
          </cell>
          <cell r="AB103">
            <v>0</v>
          </cell>
        </row>
        <row r="104">
          <cell r="X104">
            <v>1141.3499999999999</v>
          </cell>
          <cell r="Z104" t="str">
            <v>RA</v>
          </cell>
          <cell r="AA104">
            <v>0</v>
          </cell>
          <cell r="AB104">
            <v>0</v>
          </cell>
        </row>
        <row r="105">
          <cell r="X105">
            <v>1551.49</v>
          </cell>
          <cell r="Z105" t="str">
            <v>RA</v>
          </cell>
          <cell r="AA105">
            <v>0</v>
          </cell>
          <cell r="AB105">
            <v>0</v>
          </cell>
        </row>
        <row r="106">
          <cell r="X106">
            <v>30124.18</v>
          </cell>
          <cell r="Z106" t="str">
            <v/>
          </cell>
          <cell r="AA106">
            <v>0</v>
          </cell>
          <cell r="AB106">
            <v>0</v>
          </cell>
        </row>
        <row r="107">
          <cell r="X107">
            <v>7529.76</v>
          </cell>
          <cell r="Z107" t="str">
            <v>RA</v>
          </cell>
          <cell r="AA107">
            <v>0</v>
          </cell>
          <cell r="AB107">
            <v>0</v>
          </cell>
        </row>
        <row r="108">
          <cell r="X108">
            <v>257.20999999999998</v>
          </cell>
          <cell r="Z108" t="str">
            <v>RA</v>
          </cell>
          <cell r="AA108">
            <v>0</v>
          </cell>
          <cell r="AB108">
            <v>0</v>
          </cell>
        </row>
        <row r="109">
          <cell r="X109">
            <v>390.14</v>
          </cell>
          <cell r="Z109" t="str">
            <v>RA</v>
          </cell>
          <cell r="AA109">
            <v>0</v>
          </cell>
          <cell r="AB109">
            <v>0</v>
          </cell>
        </row>
        <row r="110">
          <cell r="X110">
            <v>3846.26</v>
          </cell>
          <cell r="Z110" t="str">
            <v>RA</v>
          </cell>
          <cell r="AA110">
            <v>0</v>
          </cell>
          <cell r="AB110">
            <v>0</v>
          </cell>
        </row>
        <row r="111">
          <cell r="X111">
            <v>11205.37</v>
          </cell>
          <cell r="Z111" t="str">
            <v>RA</v>
          </cell>
          <cell r="AA111">
            <v>0</v>
          </cell>
          <cell r="AB111">
            <v>0</v>
          </cell>
        </row>
        <row r="112">
          <cell r="X112">
            <v>3536.28</v>
          </cell>
          <cell r="Z112" t="str">
            <v>RA</v>
          </cell>
          <cell r="AA112">
            <v>0</v>
          </cell>
          <cell r="AB112">
            <v>0</v>
          </cell>
        </row>
        <row r="113">
          <cell r="X113">
            <v>3359.16</v>
          </cell>
          <cell r="Z113" t="str">
            <v>RA</v>
          </cell>
          <cell r="AA113">
            <v>0</v>
          </cell>
          <cell r="AB113">
            <v>0</v>
          </cell>
        </row>
        <row r="114">
          <cell r="X114">
            <v>15018.39</v>
          </cell>
          <cell r="Z114" t="str">
            <v/>
          </cell>
          <cell r="AA114">
            <v>0</v>
          </cell>
          <cell r="AB114">
            <v>0</v>
          </cell>
        </row>
        <row r="115">
          <cell r="X115">
            <v>3765.03</v>
          </cell>
          <cell r="Z115" t="str">
            <v>RA</v>
          </cell>
          <cell r="AA115">
            <v>0</v>
          </cell>
          <cell r="AB115">
            <v>0</v>
          </cell>
        </row>
        <row r="116">
          <cell r="X116">
            <v>6040.97</v>
          </cell>
          <cell r="Z116" t="str">
            <v>RA</v>
          </cell>
          <cell r="AA116">
            <v>0</v>
          </cell>
          <cell r="AB116">
            <v>0</v>
          </cell>
        </row>
        <row r="117">
          <cell r="X117">
            <v>710.13</v>
          </cell>
          <cell r="Z117" t="str">
            <v>RA</v>
          </cell>
          <cell r="AA117">
            <v>0</v>
          </cell>
          <cell r="AB117">
            <v>0</v>
          </cell>
        </row>
        <row r="118">
          <cell r="X118">
            <v>1573.97</v>
          </cell>
          <cell r="Z118" t="str">
            <v>RA</v>
          </cell>
          <cell r="AA118">
            <v>0</v>
          </cell>
          <cell r="AB118">
            <v>0</v>
          </cell>
        </row>
        <row r="119">
          <cell r="X119">
            <v>31.46</v>
          </cell>
          <cell r="Z119" t="str">
            <v>RA</v>
          </cell>
          <cell r="AA119">
            <v>0</v>
          </cell>
          <cell r="AB119">
            <v>0</v>
          </cell>
        </row>
        <row r="120">
          <cell r="X120">
            <v>2896.83</v>
          </cell>
          <cell r="Z120" t="str">
            <v>RA</v>
          </cell>
          <cell r="AA120">
            <v>0</v>
          </cell>
          <cell r="AB120">
            <v>0</v>
          </cell>
        </row>
        <row r="121">
          <cell r="X121">
            <v>34163.370000000003</v>
          </cell>
          <cell r="Z121" t="str">
            <v/>
          </cell>
          <cell r="AA121">
            <v>0</v>
          </cell>
          <cell r="AB121">
            <v>0</v>
          </cell>
        </row>
        <row r="122">
          <cell r="X122">
            <v>2012.76</v>
          </cell>
          <cell r="Z122" t="str">
            <v>RA</v>
          </cell>
          <cell r="AA122">
            <v>0</v>
          </cell>
          <cell r="AB122">
            <v>0</v>
          </cell>
        </row>
        <row r="123">
          <cell r="X123">
            <v>2139.2399999999998</v>
          </cell>
          <cell r="Z123" t="str">
            <v>RA</v>
          </cell>
          <cell r="AA123">
            <v>0</v>
          </cell>
          <cell r="AB123">
            <v>0</v>
          </cell>
        </row>
        <row r="124">
          <cell r="X124">
            <v>12190.22</v>
          </cell>
          <cell r="Z124" t="str">
            <v>RA</v>
          </cell>
          <cell r="AA124">
            <v>0</v>
          </cell>
          <cell r="AB124">
            <v>0</v>
          </cell>
        </row>
        <row r="125">
          <cell r="X125">
            <v>138.04</v>
          </cell>
          <cell r="Z125" t="str">
            <v>RA</v>
          </cell>
          <cell r="AA125">
            <v>0</v>
          </cell>
          <cell r="AB125">
            <v>0</v>
          </cell>
        </row>
        <row r="126">
          <cell r="X126">
            <v>99.42</v>
          </cell>
          <cell r="Z126" t="str">
            <v>RA</v>
          </cell>
          <cell r="AA126">
            <v>0</v>
          </cell>
          <cell r="AB126">
            <v>0</v>
          </cell>
        </row>
        <row r="127">
          <cell r="X127">
            <v>644</v>
          </cell>
          <cell r="Z127" t="str">
            <v>RA</v>
          </cell>
          <cell r="AA127">
            <v>0</v>
          </cell>
          <cell r="AB127">
            <v>0</v>
          </cell>
        </row>
        <row r="128">
          <cell r="X128">
            <v>1440.98</v>
          </cell>
          <cell r="Z128" t="str">
            <v>RA</v>
          </cell>
          <cell r="AA128">
            <v>0</v>
          </cell>
          <cell r="AB128">
            <v>0</v>
          </cell>
        </row>
        <row r="129">
          <cell r="X129">
            <v>580.14</v>
          </cell>
          <cell r="Z129" t="str">
            <v>RA</v>
          </cell>
          <cell r="AA129">
            <v>0</v>
          </cell>
          <cell r="AB129">
            <v>0</v>
          </cell>
        </row>
        <row r="130">
          <cell r="X130">
            <v>3360.48</v>
          </cell>
          <cell r="Z130" t="str">
            <v>RA</v>
          </cell>
          <cell r="AA130">
            <v>0</v>
          </cell>
          <cell r="AB130">
            <v>0</v>
          </cell>
        </row>
        <row r="131">
          <cell r="X131">
            <v>2247.1799999999998</v>
          </cell>
          <cell r="Z131" t="str">
            <v>RA</v>
          </cell>
          <cell r="AA131">
            <v>0</v>
          </cell>
          <cell r="AB131">
            <v>0</v>
          </cell>
        </row>
        <row r="132">
          <cell r="X132">
            <v>496.16</v>
          </cell>
          <cell r="Z132" t="str">
            <v>RA</v>
          </cell>
          <cell r="AA132">
            <v>0</v>
          </cell>
          <cell r="AB132">
            <v>0</v>
          </cell>
        </row>
        <row r="133">
          <cell r="X133">
            <v>2825.64</v>
          </cell>
          <cell r="Z133" t="str">
            <v>RA</v>
          </cell>
          <cell r="AA133">
            <v>0</v>
          </cell>
          <cell r="AB133">
            <v>0</v>
          </cell>
        </row>
        <row r="134">
          <cell r="X134">
            <v>1071.6300000000001</v>
          </cell>
          <cell r="Z134" t="str">
            <v>RA</v>
          </cell>
          <cell r="AA134">
            <v>0</v>
          </cell>
          <cell r="AB134">
            <v>0</v>
          </cell>
        </row>
        <row r="135">
          <cell r="X135">
            <v>4917.4799999999996</v>
          </cell>
          <cell r="Z135" t="str">
            <v>RA</v>
          </cell>
          <cell r="AA135">
            <v>0</v>
          </cell>
          <cell r="AB135">
            <v>0</v>
          </cell>
        </row>
        <row r="136">
          <cell r="X136">
            <v>27042.05</v>
          </cell>
          <cell r="Z136" t="str">
            <v/>
          </cell>
          <cell r="AA136">
            <v>0</v>
          </cell>
          <cell r="AB136">
            <v>0</v>
          </cell>
        </row>
        <row r="137">
          <cell r="X137">
            <v>8482.6</v>
          </cell>
          <cell r="Z137" t="str">
            <v>RA</v>
          </cell>
          <cell r="AA137">
            <v>0</v>
          </cell>
          <cell r="AB137">
            <v>0</v>
          </cell>
        </row>
        <row r="138">
          <cell r="X138">
            <v>7573.05</v>
          </cell>
          <cell r="Z138" t="str">
            <v>RA</v>
          </cell>
          <cell r="AA138">
            <v>0</v>
          </cell>
          <cell r="AB138">
            <v>0</v>
          </cell>
        </row>
        <row r="139">
          <cell r="X139">
            <v>7580</v>
          </cell>
          <cell r="Z139" t="str">
            <v>RA</v>
          </cell>
          <cell r="AA139">
            <v>0</v>
          </cell>
          <cell r="AB139">
            <v>0</v>
          </cell>
        </row>
        <row r="140">
          <cell r="X140">
            <v>3406.4</v>
          </cell>
          <cell r="Z140" t="str">
            <v>RA</v>
          </cell>
          <cell r="AA140">
            <v>0</v>
          </cell>
          <cell r="AB140">
            <v>0</v>
          </cell>
        </row>
        <row r="141">
          <cell r="X141">
            <v>13032.75</v>
          </cell>
          <cell r="Z141" t="str">
            <v/>
          </cell>
          <cell r="AA141">
            <v>0</v>
          </cell>
          <cell r="AB141">
            <v>0</v>
          </cell>
        </row>
        <row r="142">
          <cell r="X142">
            <v>2626.39</v>
          </cell>
          <cell r="Z142" t="str">
            <v>RA</v>
          </cell>
          <cell r="AA142">
            <v>0</v>
          </cell>
          <cell r="AB142">
            <v>0</v>
          </cell>
        </row>
        <row r="143">
          <cell r="X143">
            <v>2796.43</v>
          </cell>
          <cell r="Z143" t="str">
            <v>RA</v>
          </cell>
          <cell r="AA143">
            <v>0</v>
          </cell>
          <cell r="AB143">
            <v>0</v>
          </cell>
        </row>
        <row r="144">
          <cell r="X144">
            <v>3969.16</v>
          </cell>
          <cell r="Z144" t="str">
            <v>RA</v>
          </cell>
          <cell r="AA144">
            <v>0</v>
          </cell>
          <cell r="AB144">
            <v>0</v>
          </cell>
        </row>
        <row r="145">
          <cell r="X145">
            <v>516.29999999999995</v>
          </cell>
          <cell r="Z145" t="str">
            <v>RA</v>
          </cell>
          <cell r="AA145">
            <v>0</v>
          </cell>
          <cell r="AB145">
            <v>0</v>
          </cell>
        </row>
        <row r="146">
          <cell r="X146">
            <v>186.34</v>
          </cell>
          <cell r="Z146" t="str">
            <v>RA</v>
          </cell>
          <cell r="AA146">
            <v>0</v>
          </cell>
          <cell r="AB146">
            <v>0</v>
          </cell>
        </row>
        <row r="147">
          <cell r="X147">
            <v>2938.13</v>
          </cell>
          <cell r="Z147" t="str">
            <v>RA</v>
          </cell>
          <cell r="AA147">
            <v>0</v>
          </cell>
          <cell r="AB147">
            <v>0</v>
          </cell>
        </row>
        <row r="148">
          <cell r="X148">
            <v>9020.3799999999992</v>
          </cell>
          <cell r="Z148" t="str">
            <v/>
          </cell>
          <cell r="AA148">
            <v>0</v>
          </cell>
          <cell r="AB148">
            <v>0</v>
          </cell>
        </row>
        <row r="149">
          <cell r="X149">
            <v>258.52999999999997</v>
          </cell>
          <cell r="Z149" t="str">
            <v>RA</v>
          </cell>
          <cell r="AA149">
            <v>0</v>
          </cell>
          <cell r="AB149">
            <v>0</v>
          </cell>
        </row>
        <row r="150">
          <cell r="X150">
            <v>637.9</v>
          </cell>
          <cell r="Z150" t="str">
            <v>RA</v>
          </cell>
          <cell r="AA150">
            <v>0</v>
          </cell>
          <cell r="AB150">
            <v>0</v>
          </cell>
        </row>
        <row r="151">
          <cell r="X151">
            <v>1834.87</v>
          </cell>
          <cell r="Z151" t="str">
            <v>RA</v>
          </cell>
          <cell r="AA151">
            <v>0</v>
          </cell>
          <cell r="AB151">
            <v>0</v>
          </cell>
        </row>
        <row r="152">
          <cell r="X152">
            <v>6289.08</v>
          </cell>
          <cell r="Z152" t="str">
            <v>RA</v>
          </cell>
          <cell r="AA152">
            <v>0</v>
          </cell>
          <cell r="AB152">
            <v>0</v>
          </cell>
        </row>
        <row r="153">
          <cell r="X153">
            <v>368.32</v>
          </cell>
          <cell r="Z153" t="str">
            <v/>
          </cell>
          <cell r="AA153">
            <v>0</v>
          </cell>
          <cell r="AB153">
            <v>0</v>
          </cell>
        </row>
        <row r="154">
          <cell r="X154">
            <v>368.32</v>
          </cell>
          <cell r="Z154" t="str">
            <v>RA</v>
          </cell>
          <cell r="AA154">
            <v>0</v>
          </cell>
          <cell r="AB154">
            <v>0</v>
          </cell>
        </row>
        <row r="155">
          <cell r="X155">
            <v>179319.37</v>
          </cell>
          <cell r="Z155" t="str">
            <v/>
          </cell>
          <cell r="AA155">
            <v>0</v>
          </cell>
          <cell r="AB155">
            <v>0</v>
          </cell>
        </row>
        <row r="156">
          <cell r="X156">
            <v>144294.26</v>
          </cell>
          <cell r="Z156" t="str">
            <v/>
          </cell>
          <cell r="AA156">
            <v>0</v>
          </cell>
          <cell r="AB156">
            <v>0</v>
          </cell>
        </row>
        <row r="157">
          <cell r="X157">
            <v>38696.6</v>
          </cell>
          <cell r="Z157" t="str">
            <v>RA</v>
          </cell>
          <cell r="AA157">
            <v>0</v>
          </cell>
          <cell r="AB157">
            <v>0</v>
          </cell>
        </row>
        <row r="158">
          <cell r="X158">
            <v>5145.34</v>
          </cell>
          <cell r="Z158" t="str">
            <v>RA</v>
          </cell>
          <cell r="AA158">
            <v>0</v>
          </cell>
          <cell r="AB158">
            <v>0</v>
          </cell>
        </row>
        <row r="159">
          <cell r="X159">
            <v>1203.5999999999999</v>
          </cell>
          <cell r="Z159" t="str">
            <v>RA</v>
          </cell>
          <cell r="AA159">
            <v>0</v>
          </cell>
          <cell r="AB159">
            <v>0</v>
          </cell>
        </row>
        <row r="160">
          <cell r="X160">
            <v>15854.4</v>
          </cell>
          <cell r="Z160" t="str">
            <v>RA</v>
          </cell>
          <cell r="AA160">
            <v>0</v>
          </cell>
          <cell r="AB160">
            <v>0</v>
          </cell>
        </row>
        <row r="161">
          <cell r="X161">
            <v>56581.49</v>
          </cell>
          <cell r="Z161" t="str">
            <v>RA</v>
          </cell>
          <cell r="AA161">
            <v>0</v>
          </cell>
          <cell r="AB161">
            <v>0</v>
          </cell>
        </row>
        <row r="162">
          <cell r="X162">
            <v>26812.83</v>
          </cell>
          <cell r="Z162" t="str">
            <v>RA</v>
          </cell>
          <cell r="AA162">
            <v>0</v>
          </cell>
          <cell r="AB162">
            <v>0</v>
          </cell>
        </row>
        <row r="163">
          <cell r="X163">
            <v>33721.58</v>
          </cell>
          <cell r="Z163" t="str">
            <v/>
          </cell>
          <cell r="AA163">
            <v>0</v>
          </cell>
          <cell r="AB163">
            <v>0</v>
          </cell>
        </row>
        <row r="164">
          <cell r="X164">
            <v>11884.61</v>
          </cell>
          <cell r="Z164" t="str">
            <v>RA</v>
          </cell>
          <cell r="AA164">
            <v>0</v>
          </cell>
          <cell r="AB164">
            <v>0</v>
          </cell>
        </row>
        <row r="165">
          <cell r="X165">
            <v>19068.759999999998</v>
          </cell>
          <cell r="Z165" t="str">
            <v>RA</v>
          </cell>
          <cell r="AA165">
            <v>0</v>
          </cell>
          <cell r="AB165">
            <v>0</v>
          </cell>
        </row>
        <row r="166">
          <cell r="X166">
            <v>2768.21</v>
          </cell>
          <cell r="Z166" t="str">
            <v>RA</v>
          </cell>
          <cell r="AA166">
            <v>0</v>
          </cell>
          <cell r="AB166">
            <v>0</v>
          </cell>
        </row>
        <row r="167">
          <cell r="X167">
            <v>1303.53</v>
          </cell>
          <cell r="Z167" t="str">
            <v/>
          </cell>
          <cell r="AA167">
            <v>0</v>
          </cell>
          <cell r="AB167">
            <v>0</v>
          </cell>
        </row>
        <row r="168">
          <cell r="X168">
            <v>606.09</v>
          </cell>
          <cell r="Z168" t="str">
            <v>RA</v>
          </cell>
          <cell r="AA168">
            <v>0</v>
          </cell>
          <cell r="AB168">
            <v>0</v>
          </cell>
        </row>
        <row r="169">
          <cell r="X169">
            <v>449.04</v>
          </cell>
          <cell r="Z169" t="str">
            <v>RA</v>
          </cell>
          <cell r="AA169">
            <v>0</v>
          </cell>
          <cell r="AB169">
            <v>0</v>
          </cell>
        </row>
        <row r="170">
          <cell r="X170">
            <v>248.4</v>
          </cell>
          <cell r="Z170" t="str">
            <v>RA</v>
          </cell>
          <cell r="AA170">
            <v>0</v>
          </cell>
          <cell r="AB170">
            <v>0</v>
          </cell>
        </row>
        <row r="171">
          <cell r="X171">
            <v>26155.74</v>
          </cell>
          <cell r="Z171" t="str">
            <v/>
          </cell>
          <cell r="AA171">
            <v>0</v>
          </cell>
          <cell r="AB171">
            <v>0</v>
          </cell>
        </row>
        <row r="172">
          <cell r="X172">
            <v>26155.74</v>
          </cell>
          <cell r="Z172" t="str">
            <v/>
          </cell>
          <cell r="AA172">
            <v>0</v>
          </cell>
          <cell r="AB172">
            <v>0</v>
          </cell>
        </row>
        <row r="173">
          <cell r="X173">
            <v>19961.810000000001</v>
          </cell>
          <cell r="Z173" t="str">
            <v>RA</v>
          </cell>
          <cell r="AA173">
            <v>0</v>
          </cell>
          <cell r="AB173">
            <v>0</v>
          </cell>
        </row>
        <row r="174">
          <cell r="X174">
            <v>5380.17</v>
          </cell>
          <cell r="Z174" t="str">
            <v>RA</v>
          </cell>
          <cell r="AA174">
            <v>0</v>
          </cell>
          <cell r="AB174">
            <v>0</v>
          </cell>
        </row>
        <row r="175">
          <cell r="X175">
            <v>605.9</v>
          </cell>
          <cell r="Z175" t="str">
            <v>RA</v>
          </cell>
          <cell r="AA175">
            <v>0</v>
          </cell>
          <cell r="AB175">
            <v>0</v>
          </cell>
        </row>
        <row r="176">
          <cell r="X176">
            <v>207.86</v>
          </cell>
          <cell r="Z176" t="str">
            <v>RA</v>
          </cell>
          <cell r="AA176">
            <v>0</v>
          </cell>
          <cell r="AB176">
            <v>0</v>
          </cell>
        </row>
        <row r="177">
          <cell r="X177">
            <v>12609.64</v>
          </cell>
          <cell r="Z177" t="str">
            <v/>
          </cell>
          <cell r="AA177">
            <v>0</v>
          </cell>
          <cell r="AB177">
            <v>0</v>
          </cell>
        </row>
        <row r="178">
          <cell r="X178">
            <v>12609.64</v>
          </cell>
          <cell r="Z178" t="str">
            <v/>
          </cell>
          <cell r="AA178">
            <v>0</v>
          </cell>
          <cell r="AB178">
            <v>0</v>
          </cell>
        </row>
        <row r="179">
          <cell r="X179">
            <v>7028.62</v>
          </cell>
          <cell r="Z179" t="str">
            <v>RA</v>
          </cell>
          <cell r="AA179">
            <v>0</v>
          </cell>
          <cell r="AB179">
            <v>0</v>
          </cell>
        </row>
        <row r="180">
          <cell r="X180">
            <v>343.64</v>
          </cell>
          <cell r="Z180" t="str">
            <v>RA</v>
          </cell>
          <cell r="AA180">
            <v>0</v>
          </cell>
          <cell r="AB180">
            <v>0</v>
          </cell>
        </row>
        <row r="181">
          <cell r="X181">
            <v>67.760000000000005</v>
          </cell>
          <cell r="Z181" t="str">
            <v>RA</v>
          </cell>
          <cell r="AA181">
            <v>0</v>
          </cell>
          <cell r="AB181">
            <v>0</v>
          </cell>
        </row>
        <row r="182">
          <cell r="X182">
            <v>4140.38</v>
          </cell>
          <cell r="Z182" t="str">
            <v>RA</v>
          </cell>
          <cell r="AA182">
            <v>0</v>
          </cell>
          <cell r="AB182">
            <v>0</v>
          </cell>
        </row>
        <row r="183">
          <cell r="X183">
            <v>1029.24</v>
          </cell>
          <cell r="Z183" t="str">
            <v>RA</v>
          </cell>
          <cell r="AA183">
            <v>0</v>
          </cell>
          <cell r="AB183">
            <v>0</v>
          </cell>
        </row>
      </sheetData>
      <sheetData sheetId="5">
        <row r="12">
          <cell r="A12">
            <v>2</v>
          </cell>
          <cell r="AA12" t="str">
            <v>.</v>
          </cell>
        </row>
        <row r="15">
          <cell r="M15">
            <v>1</v>
          </cell>
          <cell r="Q15">
            <v>0</v>
          </cell>
        </row>
        <row r="16">
          <cell r="M16" t="str">
            <v/>
          </cell>
        </row>
        <row r="17">
          <cell r="M17" t="str">
            <v/>
          </cell>
        </row>
        <row r="18">
          <cell r="M18">
            <v>2</v>
          </cell>
        </row>
        <row r="19">
          <cell r="M19">
            <v>2</v>
          </cell>
        </row>
        <row r="20">
          <cell r="M20" t="str">
            <v/>
          </cell>
        </row>
        <row r="21">
          <cell r="M21" t="str">
            <v/>
          </cell>
        </row>
        <row r="22">
          <cell r="M22">
            <v>3</v>
          </cell>
        </row>
        <row r="23">
          <cell r="M23">
            <v>3</v>
          </cell>
        </row>
        <row r="24">
          <cell r="M24">
            <v>3</v>
          </cell>
        </row>
        <row r="25">
          <cell r="M25">
            <v>3</v>
          </cell>
        </row>
        <row r="26">
          <cell r="M26" t="str">
            <v/>
          </cell>
        </row>
        <row r="27">
          <cell r="M27">
            <v>4</v>
          </cell>
        </row>
        <row r="28">
          <cell r="M28">
            <v>4</v>
          </cell>
        </row>
        <row r="29">
          <cell r="M29">
            <v>4</v>
          </cell>
        </row>
        <row r="30">
          <cell r="M30">
            <v>4</v>
          </cell>
        </row>
        <row r="31">
          <cell r="M31">
            <v>4</v>
          </cell>
        </row>
        <row r="32">
          <cell r="M32" t="str">
            <v/>
          </cell>
        </row>
        <row r="33">
          <cell r="M33">
            <v>5</v>
          </cell>
        </row>
        <row r="34">
          <cell r="M34">
            <v>5</v>
          </cell>
        </row>
        <row r="35">
          <cell r="M35">
            <v>5</v>
          </cell>
        </row>
        <row r="36">
          <cell r="M36" t="str">
            <v/>
          </cell>
        </row>
        <row r="37">
          <cell r="M37">
            <v>6</v>
          </cell>
        </row>
        <row r="38">
          <cell r="M38">
            <v>6</v>
          </cell>
        </row>
        <row r="39">
          <cell r="M39">
            <v>6</v>
          </cell>
        </row>
        <row r="40">
          <cell r="M40" t="str">
            <v/>
          </cell>
        </row>
        <row r="41">
          <cell r="M41">
            <v>7</v>
          </cell>
        </row>
        <row r="42">
          <cell r="M42">
            <v>7</v>
          </cell>
        </row>
        <row r="43">
          <cell r="M43">
            <v>7</v>
          </cell>
        </row>
        <row r="44">
          <cell r="M44">
            <v>7</v>
          </cell>
        </row>
        <row r="45">
          <cell r="M45">
            <v>7</v>
          </cell>
        </row>
        <row r="46">
          <cell r="M46">
            <v>7</v>
          </cell>
        </row>
        <row r="47">
          <cell r="M47">
            <v>7</v>
          </cell>
        </row>
        <row r="48">
          <cell r="M48">
            <v>7</v>
          </cell>
        </row>
        <row r="49">
          <cell r="M49" t="str">
            <v/>
          </cell>
        </row>
        <row r="50">
          <cell r="M50">
            <v>8</v>
          </cell>
        </row>
        <row r="51">
          <cell r="M51">
            <v>8</v>
          </cell>
        </row>
        <row r="52">
          <cell r="M52">
            <v>8</v>
          </cell>
        </row>
        <row r="53">
          <cell r="M53">
            <v>8</v>
          </cell>
        </row>
        <row r="54">
          <cell r="M54">
            <v>8</v>
          </cell>
        </row>
        <row r="55">
          <cell r="M55">
            <v>8</v>
          </cell>
        </row>
        <row r="56">
          <cell r="M56" t="str">
            <v/>
          </cell>
        </row>
        <row r="57">
          <cell r="M57">
            <v>9</v>
          </cell>
        </row>
        <row r="58">
          <cell r="M58">
            <v>9</v>
          </cell>
        </row>
        <row r="59">
          <cell r="M59">
            <v>9</v>
          </cell>
        </row>
        <row r="60">
          <cell r="M60">
            <v>9</v>
          </cell>
        </row>
        <row r="61">
          <cell r="M61">
            <v>9</v>
          </cell>
        </row>
        <row r="62">
          <cell r="M62">
            <v>9</v>
          </cell>
        </row>
        <row r="63">
          <cell r="M63">
            <v>9</v>
          </cell>
        </row>
        <row r="64">
          <cell r="M64">
            <v>9</v>
          </cell>
        </row>
        <row r="65">
          <cell r="M65">
            <v>9</v>
          </cell>
        </row>
        <row r="66">
          <cell r="M66">
            <v>9</v>
          </cell>
        </row>
        <row r="67">
          <cell r="M67" t="str">
            <v/>
          </cell>
        </row>
        <row r="68">
          <cell r="M68">
            <v>10</v>
          </cell>
        </row>
        <row r="69">
          <cell r="M69">
            <v>10</v>
          </cell>
        </row>
        <row r="70">
          <cell r="M70" t="str">
            <v/>
          </cell>
        </row>
        <row r="71">
          <cell r="M71">
            <v>11</v>
          </cell>
        </row>
        <row r="72">
          <cell r="M72">
            <v>11</v>
          </cell>
        </row>
        <row r="73">
          <cell r="M73">
            <v>11</v>
          </cell>
        </row>
        <row r="74">
          <cell r="M74">
            <v>11</v>
          </cell>
        </row>
        <row r="75">
          <cell r="M75">
            <v>11</v>
          </cell>
        </row>
        <row r="76">
          <cell r="M76" t="str">
            <v/>
          </cell>
        </row>
        <row r="77">
          <cell r="M77">
            <v>12</v>
          </cell>
        </row>
        <row r="78">
          <cell r="M78">
            <v>12</v>
          </cell>
        </row>
        <row r="79">
          <cell r="M79">
            <v>12</v>
          </cell>
        </row>
        <row r="80">
          <cell r="M80">
            <v>12</v>
          </cell>
        </row>
        <row r="81">
          <cell r="M81" t="str">
            <v/>
          </cell>
        </row>
        <row r="82">
          <cell r="M82">
            <v>13</v>
          </cell>
        </row>
        <row r="83">
          <cell r="M83" t="str">
            <v/>
          </cell>
        </row>
        <row r="84">
          <cell r="M84" t="str">
            <v/>
          </cell>
        </row>
        <row r="85">
          <cell r="M85">
            <v>14</v>
          </cell>
        </row>
        <row r="86">
          <cell r="M86">
            <v>14</v>
          </cell>
        </row>
        <row r="87">
          <cell r="M87">
            <v>14</v>
          </cell>
        </row>
        <row r="88">
          <cell r="M88">
            <v>14</v>
          </cell>
        </row>
        <row r="89">
          <cell r="M89" t="str">
            <v/>
          </cell>
        </row>
        <row r="90">
          <cell r="M90">
            <v>15</v>
          </cell>
        </row>
        <row r="91">
          <cell r="M91">
            <v>15</v>
          </cell>
        </row>
        <row r="92">
          <cell r="M92">
            <v>15</v>
          </cell>
        </row>
        <row r="93">
          <cell r="M93">
            <v>15</v>
          </cell>
        </row>
        <row r="94">
          <cell r="M94">
            <v>15</v>
          </cell>
        </row>
        <row r="95">
          <cell r="M95" t="str">
            <v/>
          </cell>
        </row>
        <row r="96">
          <cell r="M96">
            <v>16</v>
          </cell>
        </row>
        <row r="97">
          <cell r="M97">
            <v>16</v>
          </cell>
        </row>
        <row r="98">
          <cell r="M98">
            <v>16</v>
          </cell>
        </row>
        <row r="99">
          <cell r="M99" t="str">
            <v/>
          </cell>
        </row>
        <row r="100">
          <cell r="M100">
            <v>17</v>
          </cell>
        </row>
        <row r="101">
          <cell r="M101">
            <v>17</v>
          </cell>
        </row>
        <row r="102">
          <cell r="M102">
            <v>17</v>
          </cell>
        </row>
        <row r="103">
          <cell r="M103">
            <v>17</v>
          </cell>
        </row>
        <row r="104">
          <cell r="M104">
            <v>17</v>
          </cell>
        </row>
        <row r="105">
          <cell r="M105">
            <v>17</v>
          </cell>
        </row>
        <row r="106">
          <cell r="M106" t="str">
            <v/>
          </cell>
        </row>
        <row r="107">
          <cell r="M107">
            <v>18</v>
          </cell>
        </row>
        <row r="108">
          <cell r="M108">
            <v>18</v>
          </cell>
        </row>
        <row r="109">
          <cell r="M109">
            <v>18</v>
          </cell>
        </row>
        <row r="110">
          <cell r="M110">
            <v>18</v>
          </cell>
        </row>
        <row r="111">
          <cell r="M111">
            <v>18</v>
          </cell>
        </row>
        <row r="112">
          <cell r="M112">
            <v>18</v>
          </cell>
        </row>
        <row r="113">
          <cell r="M113">
            <v>18</v>
          </cell>
        </row>
        <row r="114">
          <cell r="M114" t="str">
            <v/>
          </cell>
        </row>
        <row r="115">
          <cell r="M115">
            <v>19</v>
          </cell>
        </row>
        <row r="116">
          <cell r="M116">
            <v>19</v>
          </cell>
        </row>
        <row r="117">
          <cell r="M117">
            <v>19</v>
          </cell>
        </row>
        <row r="118">
          <cell r="M118">
            <v>19</v>
          </cell>
        </row>
        <row r="119">
          <cell r="M119">
            <v>19</v>
          </cell>
        </row>
        <row r="120">
          <cell r="M120">
            <v>19</v>
          </cell>
        </row>
        <row r="121">
          <cell r="M121" t="str">
            <v/>
          </cell>
        </row>
        <row r="122">
          <cell r="M122">
            <v>20</v>
          </cell>
        </row>
        <row r="123">
          <cell r="M123">
            <v>20</v>
          </cell>
        </row>
        <row r="124">
          <cell r="M124">
            <v>20</v>
          </cell>
        </row>
        <row r="125">
          <cell r="M125">
            <v>20</v>
          </cell>
        </row>
        <row r="126">
          <cell r="M126">
            <v>20</v>
          </cell>
        </row>
        <row r="127">
          <cell r="M127">
            <v>20</v>
          </cell>
        </row>
        <row r="128">
          <cell r="M128">
            <v>20</v>
          </cell>
        </row>
        <row r="129">
          <cell r="M129">
            <v>20</v>
          </cell>
        </row>
        <row r="130">
          <cell r="M130">
            <v>20</v>
          </cell>
        </row>
        <row r="131">
          <cell r="M131">
            <v>20</v>
          </cell>
        </row>
        <row r="132">
          <cell r="M132">
            <v>20</v>
          </cell>
        </row>
        <row r="133">
          <cell r="M133">
            <v>20</v>
          </cell>
        </row>
        <row r="134">
          <cell r="M134">
            <v>20</v>
          </cell>
        </row>
        <row r="135">
          <cell r="M135">
            <v>20</v>
          </cell>
        </row>
        <row r="136">
          <cell r="M136" t="str">
            <v/>
          </cell>
        </row>
        <row r="137">
          <cell r="M137">
            <v>21</v>
          </cell>
        </row>
        <row r="138">
          <cell r="M138">
            <v>21</v>
          </cell>
        </row>
        <row r="139">
          <cell r="M139">
            <v>21</v>
          </cell>
        </row>
        <row r="140">
          <cell r="M140">
            <v>21</v>
          </cell>
        </row>
        <row r="141">
          <cell r="M141" t="str">
            <v/>
          </cell>
        </row>
        <row r="142">
          <cell r="M142">
            <v>22</v>
          </cell>
        </row>
        <row r="143">
          <cell r="M143">
            <v>22</v>
          </cell>
        </row>
        <row r="144">
          <cell r="M144">
            <v>22</v>
          </cell>
        </row>
        <row r="145">
          <cell r="M145">
            <v>22</v>
          </cell>
        </row>
        <row r="146">
          <cell r="M146">
            <v>22</v>
          </cell>
        </row>
        <row r="147">
          <cell r="M147">
            <v>22</v>
          </cell>
        </row>
        <row r="148">
          <cell r="M148" t="str">
            <v/>
          </cell>
        </row>
        <row r="149">
          <cell r="M149">
            <v>23</v>
          </cell>
        </row>
        <row r="150">
          <cell r="M150">
            <v>23</v>
          </cell>
        </row>
        <row r="151">
          <cell r="M151">
            <v>23</v>
          </cell>
        </row>
        <row r="152">
          <cell r="M152">
            <v>23</v>
          </cell>
        </row>
        <row r="153">
          <cell r="M153" t="str">
            <v/>
          </cell>
        </row>
        <row r="154">
          <cell r="M154">
            <v>24</v>
          </cell>
        </row>
        <row r="155">
          <cell r="M155" t="str">
            <v/>
          </cell>
        </row>
        <row r="156">
          <cell r="M156" t="str">
            <v/>
          </cell>
        </row>
        <row r="157">
          <cell r="M157">
            <v>25</v>
          </cell>
        </row>
        <row r="158">
          <cell r="M158">
            <v>25</v>
          </cell>
        </row>
        <row r="159">
          <cell r="M159">
            <v>25</v>
          </cell>
        </row>
        <row r="160">
          <cell r="M160">
            <v>25</v>
          </cell>
        </row>
        <row r="161">
          <cell r="M161">
            <v>25</v>
          </cell>
        </row>
        <row r="162">
          <cell r="M162">
            <v>25</v>
          </cell>
        </row>
        <row r="163">
          <cell r="M163" t="str">
            <v/>
          </cell>
        </row>
        <row r="164">
          <cell r="M164">
            <v>26</v>
          </cell>
        </row>
        <row r="165">
          <cell r="M165">
            <v>26</v>
          </cell>
        </row>
        <row r="166">
          <cell r="M166">
            <v>26</v>
          </cell>
        </row>
        <row r="167">
          <cell r="M167" t="str">
            <v/>
          </cell>
        </row>
        <row r="168">
          <cell r="M168">
            <v>27</v>
          </cell>
        </row>
        <row r="169">
          <cell r="M169">
            <v>27</v>
          </cell>
        </row>
        <row r="170">
          <cell r="M170">
            <v>27</v>
          </cell>
        </row>
        <row r="171">
          <cell r="M171" t="str">
            <v/>
          </cell>
        </row>
        <row r="172">
          <cell r="M172" t="str">
            <v/>
          </cell>
        </row>
        <row r="173">
          <cell r="M173">
            <v>28</v>
          </cell>
        </row>
        <row r="174">
          <cell r="M174">
            <v>28</v>
          </cell>
        </row>
        <row r="175">
          <cell r="M175">
            <v>28</v>
          </cell>
        </row>
        <row r="176">
          <cell r="M176">
            <v>28</v>
          </cell>
        </row>
        <row r="177">
          <cell r="M177" t="str">
            <v/>
          </cell>
        </row>
        <row r="178">
          <cell r="M178" t="str">
            <v/>
          </cell>
        </row>
        <row r="179">
          <cell r="M179">
            <v>29</v>
          </cell>
        </row>
        <row r="180">
          <cell r="M180">
            <v>29</v>
          </cell>
        </row>
        <row r="181">
          <cell r="M181">
            <v>29</v>
          </cell>
        </row>
        <row r="182">
          <cell r="M182">
            <v>29</v>
          </cell>
        </row>
        <row r="183">
          <cell r="M183">
            <v>29</v>
          </cell>
        </row>
      </sheetData>
      <sheetData sheetId="6">
        <row r="14">
          <cell r="C14" t="e">
            <v>#VALUE!</v>
          </cell>
        </row>
        <row r="15">
          <cell r="B15" t="str">
            <v>1.Administração Local</v>
          </cell>
          <cell r="C15">
            <v>1</v>
          </cell>
          <cell r="D15" t="str">
            <v>Administração Local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11</v>
          </cell>
        </row>
        <row r="26">
          <cell r="C26">
            <v>12</v>
          </cell>
        </row>
        <row r="27">
          <cell r="C27">
            <v>13</v>
          </cell>
        </row>
        <row r="28">
          <cell r="C28">
            <v>14</v>
          </cell>
        </row>
        <row r="29">
          <cell r="C29">
            <v>15</v>
          </cell>
        </row>
        <row r="30">
          <cell r="C30">
            <v>16</v>
          </cell>
        </row>
        <row r="31">
          <cell r="C31">
            <v>17</v>
          </cell>
        </row>
        <row r="32">
          <cell r="C32">
            <v>18</v>
          </cell>
        </row>
        <row r="33">
          <cell r="C33">
            <v>19</v>
          </cell>
        </row>
        <row r="34">
          <cell r="C34">
            <v>20</v>
          </cell>
        </row>
        <row r="35">
          <cell r="C35">
            <v>21</v>
          </cell>
        </row>
        <row r="36">
          <cell r="C36">
            <v>22</v>
          </cell>
        </row>
        <row r="37">
          <cell r="C37">
            <v>23</v>
          </cell>
        </row>
        <row r="38">
          <cell r="C38">
            <v>24</v>
          </cell>
        </row>
        <row r="39">
          <cell r="C39">
            <v>25</v>
          </cell>
        </row>
        <row r="40">
          <cell r="C40">
            <v>26</v>
          </cell>
        </row>
        <row r="41">
          <cell r="C41">
            <v>27</v>
          </cell>
        </row>
        <row r="42">
          <cell r="C42">
            <v>28</v>
          </cell>
        </row>
        <row r="43">
          <cell r="C43">
            <v>29</v>
          </cell>
        </row>
        <row r="44">
          <cell r="C44">
            <v>30</v>
          </cell>
        </row>
        <row r="45">
          <cell r="C45">
            <v>31</v>
          </cell>
        </row>
        <row r="46">
          <cell r="C46">
            <v>32</v>
          </cell>
        </row>
        <row r="47">
          <cell r="C47">
            <v>33</v>
          </cell>
        </row>
        <row r="48">
          <cell r="C48">
            <v>34</v>
          </cell>
        </row>
        <row r="49">
          <cell r="C49">
            <v>35</v>
          </cell>
        </row>
        <row r="50">
          <cell r="C50">
            <v>36</v>
          </cell>
        </row>
        <row r="51">
          <cell r="C51">
            <v>37</v>
          </cell>
        </row>
        <row r="52">
          <cell r="C52">
            <v>38</v>
          </cell>
        </row>
        <row r="53">
          <cell r="C53">
            <v>39</v>
          </cell>
        </row>
        <row r="54">
          <cell r="C54">
            <v>40</v>
          </cell>
        </row>
        <row r="55">
          <cell r="C55">
            <v>41</v>
          </cell>
        </row>
        <row r="56">
          <cell r="C56">
            <v>42</v>
          </cell>
        </row>
        <row r="57">
          <cell r="C57">
            <v>43</v>
          </cell>
        </row>
        <row r="58">
          <cell r="C58">
            <v>44</v>
          </cell>
        </row>
        <row r="59">
          <cell r="C59">
            <v>45</v>
          </cell>
        </row>
        <row r="60">
          <cell r="C60">
            <v>46</v>
          </cell>
        </row>
        <row r="61">
          <cell r="C61">
            <v>47</v>
          </cell>
        </row>
        <row r="62">
          <cell r="C62">
            <v>48</v>
          </cell>
        </row>
        <row r="63">
          <cell r="C63">
            <v>49</v>
          </cell>
        </row>
        <row r="64">
          <cell r="C64">
            <v>50</v>
          </cell>
        </row>
      </sheetData>
      <sheetData sheetId="7"/>
      <sheetData sheetId="8"/>
      <sheetData sheetId="9">
        <row r="9">
          <cell r="J9">
            <v>1</v>
          </cell>
        </row>
        <row r="15">
          <cell r="A15" t="str">
            <v/>
          </cell>
          <cell r="B15">
            <v>1</v>
          </cell>
          <cell r="C15" t="str">
            <v>Administração Local</v>
          </cell>
          <cell r="H15" t="str">
            <v>Para aplicação de Adm. Local é necessário definir os eventos manualmente.</v>
          </cell>
        </row>
        <row r="65">
          <cell r="A65" t="str">
            <v>F</v>
          </cell>
        </row>
      </sheetData>
      <sheetData sheetId="10">
        <row r="13">
          <cell r="B13" t="str">
            <v>Busca</v>
          </cell>
          <cell r="E13" t="str">
            <v>Item de Investimento</v>
          </cell>
          <cell r="F13" t="str">
            <v>Subitem de Investimento</v>
          </cell>
          <cell r="H13" t="str">
            <v>Situação</v>
          </cell>
          <cell r="I13" t="str">
            <v>Quantidade</v>
          </cell>
          <cell r="O13" t="str">
            <v>Investimento (R$)</v>
          </cell>
          <cell r="R13" t="str">
            <v>Descrição da Meta</v>
          </cell>
          <cell r="T13" t="str">
            <v>Lote de Licitação / nº do CTEF</v>
          </cell>
          <cell r="U13" t="str">
            <v>Investimento (R$)</v>
          </cell>
          <cell r="V13" t="str">
            <v>Divisão do Investimento</v>
          </cell>
          <cell r="W13" t="str">
            <v>Contrapartida Financeira (R$)</v>
          </cell>
          <cell r="X13" t="str">
            <v>Outros (R$)</v>
          </cell>
        </row>
        <row r="14">
          <cell r="B14" t="str">
            <v>Automático</v>
          </cell>
          <cell r="O14">
            <v>17231.580000000002</v>
          </cell>
          <cell r="AA14">
            <v>0</v>
          </cell>
          <cell r="AB14">
            <v>0</v>
          </cell>
        </row>
        <row r="15">
          <cell r="B15" t="str">
            <v>Automático</v>
          </cell>
          <cell r="O15">
            <v>347624.22</v>
          </cell>
          <cell r="AA15">
            <v>0</v>
          </cell>
          <cell r="AB15">
            <v>0</v>
          </cell>
        </row>
        <row r="16">
          <cell r="B16" t="str">
            <v>Automático</v>
          </cell>
          <cell r="O16">
            <v>300413.57</v>
          </cell>
          <cell r="AA16">
            <v>0</v>
          </cell>
          <cell r="AB16">
            <v>0</v>
          </cell>
        </row>
        <row r="17">
          <cell r="B17" t="str">
            <v>Automático</v>
          </cell>
          <cell r="O17">
            <v>179319.37</v>
          </cell>
          <cell r="AA17">
            <v>0</v>
          </cell>
          <cell r="AB17">
            <v>0</v>
          </cell>
        </row>
        <row r="18">
          <cell r="B18" t="str">
            <v>Automático</v>
          </cell>
          <cell r="O18">
            <v>26155.74</v>
          </cell>
          <cell r="AA18">
            <v>0</v>
          </cell>
          <cell r="AB18">
            <v>0</v>
          </cell>
        </row>
        <row r="19">
          <cell r="B19" t="str">
            <v>Automático</v>
          </cell>
          <cell r="O19">
            <v>12609.64</v>
          </cell>
          <cell r="AA19">
            <v>0</v>
          </cell>
          <cell r="AB19">
            <v>0</v>
          </cell>
        </row>
        <row r="20">
          <cell r="B20" t="str">
            <v>Branco</v>
          </cell>
          <cell r="O20">
            <v>0</v>
          </cell>
          <cell r="AA20">
            <v>0</v>
          </cell>
          <cell r="AB20">
            <v>0</v>
          </cell>
        </row>
        <row r="21">
          <cell r="B21" t="str">
            <v>Branco</v>
          </cell>
          <cell r="O21">
            <v>0</v>
          </cell>
          <cell r="AA21">
            <v>0</v>
          </cell>
          <cell r="AB21">
            <v>0</v>
          </cell>
        </row>
        <row r="22">
          <cell r="B22" t="str">
            <v>Branco</v>
          </cell>
          <cell r="O22">
            <v>0</v>
          </cell>
          <cell r="AA22">
            <v>0</v>
          </cell>
          <cell r="AB22">
            <v>0</v>
          </cell>
        </row>
        <row r="23">
          <cell r="B23" t="str">
            <v>Branco</v>
          </cell>
          <cell r="O23">
            <v>0</v>
          </cell>
          <cell r="AA23">
            <v>0</v>
          </cell>
          <cell r="AB23">
            <v>0</v>
          </cell>
        </row>
        <row r="24">
          <cell r="B24" t="str">
            <v>TR$</v>
          </cell>
          <cell r="O24">
            <v>883354.12</v>
          </cell>
          <cell r="AA24">
            <v>0</v>
          </cell>
          <cell r="AB24">
            <v>0</v>
          </cell>
        </row>
      </sheetData>
      <sheetData sheetId="11">
        <row r="3">
          <cell r="A3" t="b">
            <v>0</v>
          </cell>
        </row>
        <row r="7">
          <cell r="O7" t="str">
            <v>Nº MEDIÇÃO</v>
          </cell>
        </row>
        <row r="9">
          <cell r="A9" t="b">
            <v>1</v>
          </cell>
        </row>
        <row r="13">
          <cell r="AB13">
            <v>1</v>
          </cell>
          <cell r="AC13">
            <v>2</v>
          </cell>
          <cell r="AD13">
            <v>3</v>
          </cell>
          <cell r="AE13">
            <v>4</v>
          </cell>
          <cell r="AF13">
            <v>5</v>
          </cell>
          <cell r="AG13">
            <v>6</v>
          </cell>
          <cell r="AH13">
            <v>7</v>
          </cell>
          <cell r="AI13">
            <v>8</v>
          </cell>
          <cell r="AJ13">
            <v>9</v>
          </cell>
          <cell r="AK13">
            <v>10</v>
          </cell>
          <cell r="AL13">
            <v>11</v>
          </cell>
          <cell r="AM13">
            <v>12</v>
          </cell>
        </row>
      </sheetData>
      <sheetData sheetId="12">
        <row r="7">
          <cell r="O7">
            <v>900334.13</v>
          </cell>
        </row>
        <row r="26">
          <cell r="AC26">
            <v>0</v>
          </cell>
          <cell r="AD26">
            <v>0</v>
          </cell>
        </row>
        <row r="27">
          <cell r="AC27">
            <v>0</v>
          </cell>
          <cell r="AD27">
            <v>0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17">
          <cell r="F17" t="str">
            <v>REFORMA E AMPLIAÇÃO DA E.M.E.F. VICENTE F. HOLANDA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8B5EF-76F3-41A6-A038-0D62E93F7DF8}">
  <dimension ref="A1:F35"/>
  <sheetViews>
    <sheetView workbookViewId="0">
      <selection sqref="A1:F1"/>
    </sheetView>
  </sheetViews>
  <sheetFormatPr defaultColWidth="8.85546875" defaultRowHeight="12.75" x14ac:dyDescent="0.25"/>
  <cols>
    <col min="1" max="1" width="22" style="1" customWidth="1"/>
    <col min="2" max="2" width="19.7109375" style="1" customWidth="1"/>
    <col min="3" max="3" width="46.7109375" style="1" customWidth="1"/>
    <col min="4" max="5" width="10.42578125" style="1" customWidth="1"/>
    <col min="6" max="6" width="16.28515625" style="1" customWidth="1"/>
    <col min="7" max="16384" width="8.85546875" style="1"/>
  </cols>
  <sheetData>
    <row r="1" spans="1:6" ht="29.65" customHeight="1" x14ac:dyDescent="0.25">
      <c r="A1" s="61" t="s">
        <v>41</v>
      </c>
      <c r="B1" s="61"/>
      <c r="C1" s="61"/>
      <c r="D1" s="61"/>
      <c r="E1" s="61"/>
      <c r="F1" s="61"/>
    </row>
    <row r="2" spans="1:6" ht="22.5" customHeight="1" x14ac:dyDescent="0.25">
      <c r="A2" s="12" t="s">
        <v>40</v>
      </c>
      <c r="B2" s="12" t="s">
        <v>39</v>
      </c>
      <c r="C2" s="66" t="s">
        <v>38</v>
      </c>
      <c r="D2" s="67"/>
      <c r="E2" s="68"/>
      <c r="F2" s="2"/>
    </row>
    <row r="3" spans="1:6" ht="9.75" customHeight="1" x14ac:dyDescent="0.2">
      <c r="A3" s="5"/>
      <c r="B3" s="5"/>
      <c r="C3" s="5"/>
      <c r="D3" s="5"/>
      <c r="E3" s="5"/>
      <c r="F3" s="5"/>
    </row>
    <row r="4" spans="1:6" ht="34.5" customHeight="1" x14ac:dyDescent="0.25">
      <c r="A4" s="66" t="s">
        <v>37</v>
      </c>
      <c r="B4" s="67"/>
      <c r="C4" s="67"/>
      <c r="D4" s="67"/>
      <c r="E4" s="68"/>
      <c r="F4" s="3"/>
    </row>
    <row r="5" spans="1:6" ht="10.9" customHeight="1" x14ac:dyDescent="0.2">
      <c r="A5" s="5"/>
      <c r="B5" s="5"/>
      <c r="C5" s="5"/>
      <c r="D5" s="5"/>
      <c r="E5" s="5"/>
      <c r="F5" s="5"/>
    </row>
    <row r="6" spans="1:6" ht="9" customHeight="1" x14ac:dyDescent="0.2">
      <c r="A6" s="69" t="s">
        <v>36</v>
      </c>
      <c r="B6" s="70"/>
      <c r="C6" s="71"/>
      <c r="D6" s="55">
        <v>1</v>
      </c>
      <c r="E6" s="56"/>
      <c r="F6" s="5"/>
    </row>
    <row r="7" spans="1:6" ht="10.15" customHeight="1" x14ac:dyDescent="0.2">
      <c r="A7" s="69" t="s">
        <v>35</v>
      </c>
      <c r="B7" s="70"/>
      <c r="C7" s="71"/>
      <c r="D7" s="55">
        <v>0.05</v>
      </c>
      <c r="E7" s="56"/>
      <c r="F7" s="5"/>
    </row>
    <row r="8" spans="1:6" ht="30.4" customHeight="1" x14ac:dyDescent="0.25">
      <c r="A8" s="3"/>
      <c r="B8" s="3"/>
      <c r="C8" s="3"/>
      <c r="D8" s="3"/>
      <c r="E8" s="3"/>
      <c r="F8" s="3"/>
    </row>
    <row r="9" spans="1:6" ht="13.5" customHeight="1" x14ac:dyDescent="0.2">
      <c r="A9" s="57" t="s">
        <v>34</v>
      </c>
      <c r="B9" s="58"/>
      <c r="C9" s="58"/>
      <c r="D9" s="58"/>
      <c r="E9" s="59"/>
      <c r="F9" s="5"/>
    </row>
    <row r="10" spans="1:6" ht="10.5" customHeight="1" x14ac:dyDescent="0.2">
      <c r="A10" s="5"/>
      <c r="B10" s="5"/>
      <c r="C10" s="5"/>
      <c r="D10" s="5"/>
      <c r="E10" s="5"/>
      <c r="F10" s="5"/>
    </row>
    <row r="11" spans="1:6" ht="11.25" customHeight="1" x14ac:dyDescent="0.2">
      <c r="A11" s="60" t="s">
        <v>33</v>
      </c>
      <c r="B11" s="61"/>
      <c r="C11" s="61"/>
      <c r="D11" s="61"/>
      <c r="E11" s="62"/>
      <c r="F11" s="5"/>
    </row>
    <row r="12" spans="1:6" ht="10.5" customHeight="1" x14ac:dyDescent="0.2">
      <c r="A12" s="63" t="s">
        <v>32</v>
      </c>
      <c r="B12" s="64"/>
      <c r="C12" s="64"/>
      <c r="D12" s="64"/>
      <c r="E12" s="65"/>
      <c r="F12" s="5"/>
    </row>
    <row r="13" spans="1:6" ht="10.15" customHeight="1" x14ac:dyDescent="0.2">
      <c r="A13" s="5"/>
      <c r="B13" s="5"/>
      <c r="C13" s="5"/>
      <c r="D13" s="5"/>
      <c r="E13" s="5"/>
      <c r="F13" s="5"/>
    </row>
    <row r="14" spans="1:6" ht="24" customHeight="1" x14ac:dyDescent="0.25">
      <c r="A14" s="72" t="s">
        <v>31</v>
      </c>
      <c r="B14" s="73"/>
      <c r="C14" s="74"/>
      <c r="D14" s="11" t="s">
        <v>30</v>
      </c>
      <c r="E14" s="10" t="s">
        <v>29</v>
      </c>
      <c r="F14" s="2"/>
    </row>
    <row r="15" spans="1:6" ht="12" customHeight="1" x14ac:dyDescent="0.2">
      <c r="A15" s="75" t="s">
        <v>28</v>
      </c>
      <c r="B15" s="76"/>
      <c r="C15" s="77"/>
      <c r="D15" s="7" t="s">
        <v>27</v>
      </c>
      <c r="E15" s="9">
        <v>0.04</v>
      </c>
      <c r="F15" s="5"/>
    </row>
    <row r="16" spans="1:6" ht="12" customHeight="1" x14ac:dyDescent="0.2">
      <c r="A16" s="75" t="s">
        <v>26</v>
      </c>
      <c r="B16" s="76"/>
      <c r="C16" s="77"/>
      <c r="D16" s="7" t="s">
        <v>25</v>
      </c>
      <c r="E16" s="9">
        <v>8.0000000000000002E-3</v>
      </c>
      <c r="F16" s="5"/>
    </row>
    <row r="17" spans="1:6" ht="12" customHeight="1" x14ac:dyDescent="0.2">
      <c r="A17" s="75" t="s">
        <v>24</v>
      </c>
      <c r="B17" s="76"/>
      <c r="C17" s="77"/>
      <c r="D17" s="7" t="s">
        <v>23</v>
      </c>
      <c r="E17" s="9">
        <v>9.7000000000000003E-3</v>
      </c>
      <c r="F17" s="5"/>
    </row>
    <row r="18" spans="1:6" ht="12" customHeight="1" x14ac:dyDescent="0.2">
      <c r="A18" s="75" t="s">
        <v>22</v>
      </c>
      <c r="B18" s="76"/>
      <c r="C18" s="77"/>
      <c r="D18" s="7" t="s">
        <v>21</v>
      </c>
      <c r="E18" s="9">
        <v>5.8999999999999999E-3</v>
      </c>
      <c r="F18" s="5"/>
    </row>
    <row r="19" spans="1:6" ht="12" customHeight="1" x14ac:dyDescent="0.2">
      <c r="A19" s="75" t="s">
        <v>20</v>
      </c>
      <c r="B19" s="76"/>
      <c r="C19" s="77"/>
      <c r="D19" s="7" t="s">
        <v>19</v>
      </c>
      <c r="E19" s="9">
        <v>6.1600000000000002E-2</v>
      </c>
      <c r="F19" s="5"/>
    </row>
    <row r="20" spans="1:6" ht="12" customHeight="1" x14ac:dyDescent="0.2">
      <c r="A20" s="75" t="s">
        <v>18</v>
      </c>
      <c r="B20" s="76"/>
      <c r="C20" s="77"/>
      <c r="D20" s="7" t="s">
        <v>17</v>
      </c>
      <c r="E20" s="9">
        <v>3.6499999999999998E-2</v>
      </c>
      <c r="F20" s="5"/>
    </row>
    <row r="21" spans="1:6" ht="12" customHeight="1" x14ac:dyDescent="0.2">
      <c r="A21" s="75" t="s">
        <v>16</v>
      </c>
      <c r="B21" s="76"/>
      <c r="C21" s="77"/>
      <c r="D21" s="7" t="s">
        <v>15</v>
      </c>
      <c r="E21" s="8">
        <v>0.05</v>
      </c>
      <c r="F21" s="5"/>
    </row>
    <row r="22" spans="1:6" ht="12" customHeight="1" x14ac:dyDescent="0.2">
      <c r="A22" s="82" t="s">
        <v>14</v>
      </c>
      <c r="B22" s="83"/>
      <c r="C22" s="84"/>
      <c r="D22" s="7" t="s">
        <v>13</v>
      </c>
      <c r="E22" s="8">
        <v>0</v>
      </c>
      <c r="F22" s="5"/>
    </row>
    <row r="23" spans="1:6" ht="12" customHeight="1" x14ac:dyDescent="0.2">
      <c r="A23" s="75" t="s">
        <v>12</v>
      </c>
      <c r="B23" s="76"/>
      <c r="C23" s="77"/>
      <c r="D23" s="7" t="s">
        <v>11</v>
      </c>
      <c r="E23" s="6">
        <v>0.2364</v>
      </c>
      <c r="F23" s="5"/>
    </row>
    <row r="24" spans="1:6" ht="48.75" customHeight="1" x14ac:dyDescent="0.2">
      <c r="A24" s="78" t="s">
        <v>10</v>
      </c>
      <c r="B24" s="78"/>
      <c r="C24" s="78"/>
      <c r="D24" s="78"/>
      <c r="E24" s="78"/>
      <c r="F24" s="78"/>
    </row>
    <row r="25" spans="1:6" ht="27.75" customHeight="1" x14ac:dyDescent="0.25">
      <c r="A25" s="79" t="s">
        <v>9</v>
      </c>
      <c r="B25" s="79"/>
      <c r="C25" s="79"/>
      <c r="D25" s="79"/>
      <c r="E25" s="79"/>
      <c r="F25" s="79"/>
    </row>
    <row r="26" spans="1:6" ht="34.5" customHeight="1" x14ac:dyDescent="0.25">
      <c r="A26" s="80" t="s">
        <v>8</v>
      </c>
      <c r="B26" s="80"/>
      <c r="C26" s="81" t="s">
        <v>7</v>
      </c>
      <c r="D26" s="81"/>
      <c r="E26" s="81"/>
      <c r="F26" s="81"/>
    </row>
    <row r="27" spans="1:6" ht="38.65" customHeight="1" x14ac:dyDescent="0.25">
      <c r="A27" s="69" t="s">
        <v>6</v>
      </c>
      <c r="B27" s="70"/>
      <c r="C27" s="70"/>
      <c r="D27" s="70"/>
      <c r="E27" s="71"/>
      <c r="F27" s="3"/>
    </row>
    <row r="28" spans="1:6" ht="9.75" customHeight="1" x14ac:dyDescent="0.2">
      <c r="A28" s="5"/>
      <c r="B28" s="5"/>
      <c r="C28" s="5"/>
      <c r="D28" s="5"/>
      <c r="E28" s="5"/>
      <c r="F28" s="5"/>
    </row>
    <row r="29" spans="1:6" ht="38.65" customHeight="1" x14ac:dyDescent="0.25">
      <c r="A29" s="69" t="s">
        <v>5</v>
      </c>
      <c r="B29" s="70"/>
      <c r="C29" s="70"/>
      <c r="D29" s="70"/>
      <c r="E29" s="71"/>
      <c r="F29" s="3"/>
    </row>
    <row r="30" spans="1:6" ht="23.25" customHeight="1" x14ac:dyDescent="0.25">
      <c r="A30" s="86" t="s">
        <v>4</v>
      </c>
      <c r="B30" s="86"/>
      <c r="C30" s="86"/>
      <c r="D30" s="86"/>
      <c r="E30" s="86"/>
      <c r="F30" s="86"/>
    </row>
    <row r="31" spans="1:6" ht="76.5" customHeight="1" x14ac:dyDescent="0.25">
      <c r="A31" s="87"/>
      <c r="B31" s="88"/>
      <c r="C31" s="88"/>
      <c r="D31" s="88"/>
      <c r="E31" s="89"/>
      <c r="F31" s="3"/>
    </row>
    <row r="32" spans="1:6" ht="23.25" customHeight="1" x14ac:dyDescent="0.25">
      <c r="A32" s="85" t="s">
        <v>3</v>
      </c>
      <c r="B32" s="85"/>
      <c r="C32" s="85"/>
      <c r="D32" s="85"/>
      <c r="E32" s="85"/>
      <c r="F32" s="85"/>
    </row>
    <row r="33" spans="1:6" ht="11.25" customHeight="1" x14ac:dyDescent="0.25">
      <c r="A33" s="61" t="s">
        <v>2</v>
      </c>
      <c r="B33" s="61"/>
      <c r="C33" s="61"/>
      <c r="D33" s="61"/>
      <c r="E33" s="61"/>
      <c r="F33" s="61"/>
    </row>
    <row r="34" spans="1:6" ht="75.75" customHeight="1" x14ac:dyDescent="0.25">
      <c r="A34" s="85" t="s">
        <v>1</v>
      </c>
      <c r="B34" s="85"/>
      <c r="C34" s="85"/>
      <c r="D34" s="85"/>
      <c r="E34" s="85"/>
      <c r="F34" s="85"/>
    </row>
    <row r="35" spans="1:6" ht="52.5" customHeight="1" x14ac:dyDescent="0.2">
      <c r="A35" s="78" t="s">
        <v>0</v>
      </c>
      <c r="B35" s="78"/>
      <c r="C35" s="78"/>
      <c r="D35" s="78"/>
      <c r="E35" s="78"/>
      <c r="F35" s="78"/>
    </row>
  </sheetData>
  <mergeCells count="32">
    <mergeCell ref="A34:F34"/>
    <mergeCell ref="A35:F35"/>
    <mergeCell ref="A29:E29"/>
    <mergeCell ref="A30:F30"/>
    <mergeCell ref="A31:E31"/>
    <mergeCell ref="A32:F32"/>
    <mergeCell ref="A33:F33"/>
    <mergeCell ref="A19:C19"/>
    <mergeCell ref="A20:C20"/>
    <mergeCell ref="A21:C21"/>
    <mergeCell ref="A22:C22"/>
    <mergeCell ref="A23:C23"/>
    <mergeCell ref="A24:F24"/>
    <mergeCell ref="A25:F25"/>
    <mergeCell ref="A26:B26"/>
    <mergeCell ref="C26:F26"/>
    <mergeCell ref="A27:E27"/>
    <mergeCell ref="A14:C14"/>
    <mergeCell ref="A15:C15"/>
    <mergeCell ref="A16:C16"/>
    <mergeCell ref="A17:C17"/>
    <mergeCell ref="A18:C18"/>
    <mergeCell ref="D7:E7"/>
    <mergeCell ref="A9:E9"/>
    <mergeCell ref="A11:E11"/>
    <mergeCell ref="A12:E12"/>
    <mergeCell ref="A1:F1"/>
    <mergeCell ref="C2:E2"/>
    <mergeCell ref="A4:E4"/>
    <mergeCell ref="A6:C6"/>
    <mergeCell ref="D6:E6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A1A61-C165-4783-8534-5701211E6B8A}">
  <dimension ref="A1:J49"/>
  <sheetViews>
    <sheetView tabSelected="1" view="pageBreakPreview" topLeftCell="A22" zoomScale="130" zoomScaleNormal="100" zoomScaleSheetLayoutView="130" workbookViewId="0">
      <selection sqref="A1:J1"/>
    </sheetView>
  </sheetViews>
  <sheetFormatPr defaultColWidth="8.85546875" defaultRowHeight="12.75" x14ac:dyDescent="0.25"/>
  <cols>
    <col min="1" max="1" width="10.42578125" style="1" customWidth="1"/>
    <col min="2" max="2" width="2.28515625" style="1" customWidth="1"/>
    <col min="3" max="3" width="4.7109375" style="1" customWidth="1"/>
    <col min="4" max="4" width="57.140625" style="1" customWidth="1"/>
    <col min="5" max="6" width="6.85546875" style="1" customWidth="1"/>
    <col min="7" max="7" width="11.5703125" style="1" customWidth="1"/>
    <col min="8" max="8" width="9.28515625" style="1" customWidth="1"/>
    <col min="9" max="9" width="1.140625" style="1" customWidth="1"/>
    <col min="10" max="10" width="15.140625" style="1" customWidth="1"/>
    <col min="11" max="16384" width="8.85546875" style="1"/>
  </cols>
  <sheetData>
    <row r="1" spans="1:10" ht="87.4" customHeight="1" x14ac:dyDescent="0.2">
      <c r="A1" s="90" t="s">
        <v>103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8.25" customHeight="1" x14ac:dyDescent="0.2">
      <c r="A2" s="91"/>
      <c r="B2" s="91"/>
      <c r="C2" s="91"/>
      <c r="D2" s="91"/>
      <c r="E2" s="91"/>
      <c r="F2" s="91"/>
      <c r="G2" s="46" t="s">
        <v>102</v>
      </c>
      <c r="H2" s="45" t="s">
        <v>102</v>
      </c>
      <c r="I2" s="5"/>
      <c r="J2" s="5"/>
    </row>
    <row r="3" spans="1:10" ht="8.25" customHeight="1" x14ac:dyDescent="0.2">
      <c r="A3" s="46" t="s">
        <v>101</v>
      </c>
      <c r="B3" s="92" t="s">
        <v>100</v>
      </c>
      <c r="C3" s="92"/>
      <c r="D3" s="47" t="s">
        <v>99</v>
      </c>
      <c r="E3" s="46" t="s">
        <v>98</v>
      </c>
      <c r="F3" s="46" t="s">
        <v>97</v>
      </c>
      <c r="G3" s="46" t="s">
        <v>96</v>
      </c>
      <c r="H3" s="45" t="s">
        <v>95</v>
      </c>
      <c r="I3" s="5"/>
      <c r="J3" s="5"/>
    </row>
    <row r="4" spans="1:10" ht="16.5" customHeight="1" x14ac:dyDescent="0.25">
      <c r="A4" s="35" t="s">
        <v>53</v>
      </c>
      <c r="B4" s="93">
        <v>1</v>
      </c>
      <c r="C4" s="94"/>
      <c r="D4" s="4" t="s">
        <v>94</v>
      </c>
      <c r="E4" s="35" t="s">
        <v>58</v>
      </c>
      <c r="F4" s="30"/>
      <c r="G4" s="34">
        <v>0</v>
      </c>
      <c r="H4" s="95">
        <v>5868.96</v>
      </c>
      <c r="I4" s="96"/>
      <c r="J4" s="2"/>
    </row>
    <row r="5" spans="1:10" ht="25.5" customHeight="1" x14ac:dyDescent="0.15">
      <c r="A5" s="41" t="s">
        <v>48</v>
      </c>
      <c r="B5" s="97">
        <v>5826</v>
      </c>
      <c r="C5" s="98"/>
      <c r="D5" s="21" t="s">
        <v>93</v>
      </c>
      <c r="E5" s="40" t="s">
        <v>87</v>
      </c>
      <c r="F5" s="43">
        <v>16</v>
      </c>
      <c r="G5" s="38">
        <v>0</v>
      </c>
      <c r="H5" s="99">
        <v>48.17</v>
      </c>
      <c r="I5" s="100"/>
      <c r="J5" s="3"/>
    </row>
    <row r="6" spans="1:10" ht="24.75" customHeight="1" x14ac:dyDescent="0.15">
      <c r="A6" s="41" t="s">
        <v>48</v>
      </c>
      <c r="B6" s="97">
        <v>5824</v>
      </c>
      <c r="C6" s="98"/>
      <c r="D6" s="21" t="s">
        <v>92</v>
      </c>
      <c r="E6" s="40" t="s">
        <v>89</v>
      </c>
      <c r="F6" s="43">
        <v>8</v>
      </c>
      <c r="G6" s="38">
        <v>0</v>
      </c>
      <c r="H6" s="101">
        <v>206.97</v>
      </c>
      <c r="I6" s="102"/>
      <c r="J6" s="2"/>
    </row>
    <row r="7" spans="1:10" ht="25.5" customHeight="1" x14ac:dyDescent="0.15">
      <c r="A7" s="41" t="s">
        <v>48</v>
      </c>
      <c r="B7" s="97">
        <v>5930</v>
      </c>
      <c r="C7" s="98"/>
      <c r="D7" s="21" t="s">
        <v>91</v>
      </c>
      <c r="E7" s="40" t="s">
        <v>87</v>
      </c>
      <c r="F7" s="43">
        <v>16</v>
      </c>
      <c r="G7" s="38">
        <v>0</v>
      </c>
      <c r="H7" s="99">
        <v>56.67</v>
      </c>
      <c r="I7" s="100"/>
      <c r="J7" s="3"/>
    </row>
    <row r="8" spans="1:10" ht="24.75" customHeight="1" x14ac:dyDescent="0.15">
      <c r="A8" s="41" t="s">
        <v>48</v>
      </c>
      <c r="B8" s="97">
        <v>5928</v>
      </c>
      <c r="C8" s="98"/>
      <c r="D8" s="21" t="s">
        <v>90</v>
      </c>
      <c r="E8" s="40" t="s">
        <v>89</v>
      </c>
      <c r="F8" s="43">
        <v>8</v>
      </c>
      <c r="G8" s="38">
        <v>0</v>
      </c>
      <c r="H8" s="101">
        <v>268.04000000000002</v>
      </c>
      <c r="I8" s="102"/>
      <c r="J8" s="2"/>
    </row>
    <row r="9" spans="1:10" ht="16.5" customHeight="1" x14ac:dyDescent="0.25">
      <c r="A9" s="22" t="s">
        <v>48</v>
      </c>
      <c r="B9" s="103">
        <v>89279</v>
      </c>
      <c r="C9" s="104"/>
      <c r="D9" s="21" t="s">
        <v>88</v>
      </c>
      <c r="E9" s="20" t="s">
        <v>87</v>
      </c>
      <c r="F9" s="27">
        <v>24</v>
      </c>
      <c r="G9" s="18">
        <v>0</v>
      </c>
      <c r="H9" s="105">
        <v>2.21</v>
      </c>
      <c r="I9" s="106"/>
      <c r="J9" s="2"/>
    </row>
    <row r="10" spans="1:10" ht="8.25" customHeight="1" x14ac:dyDescent="0.2">
      <c r="A10" s="17" t="s">
        <v>48</v>
      </c>
      <c r="B10" s="107">
        <v>88316</v>
      </c>
      <c r="C10" s="108"/>
      <c r="D10" s="16" t="s">
        <v>61</v>
      </c>
      <c r="E10" s="15" t="s">
        <v>60</v>
      </c>
      <c r="F10" s="44">
        <v>16</v>
      </c>
      <c r="G10" s="13">
        <v>0</v>
      </c>
      <c r="H10" s="109">
        <v>21.15</v>
      </c>
      <c r="I10" s="110"/>
      <c r="J10" s="5"/>
    </row>
    <row r="11" spans="1:10" ht="6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6.5" customHeight="1" x14ac:dyDescent="0.25">
      <c r="A12" s="35" t="s">
        <v>53</v>
      </c>
      <c r="B12" s="93">
        <v>2</v>
      </c>
      <c r="C12" s="94"/>
      <c r="D12" s="4" t="s">
        <v>86</v>
      </c>
      <c r="E12" s="35" t="s">
        <v>85</v>
      </c>
      <c r="F12" s="30"/>
      <c r="G12" s="34">
        <v>0</v>
      </c>
      <c r="H12" s="95">
        <v>3624.78</v>
      </c>
      <c r="I12" s="96"/>
      <c r="J12" s="2"/>
    </row>
    <row r="13" spans="1:10" ht="24.75" customHeight="1" x14ac:dyDescent="0.15">
      <c r="A13" s="41" t="s">
        <v>73</v>
      </c>
      <c r="B13" s="97">
        <v>51287</v>
      </c>
      <c r="C13" s="98"/>
      <c r="D13" s="21" t="s">
        <v>84</v>
      </c>
      <c r="E13" s="40" t="s">
        <v>46</v>
      </c>
      <c r="F13" s="43">
        <v>1</v>
      </c>
      <c r="G13" s="38">
        <v>0</v>
      </c>
      <c r="H13" s="111">
        <v>3483.54</v>
      </c>
      <c r="I13" s="112"/>
      <c r="J13" s="2"/>
    </row>
    <row r="14" spans="1:10" ht="16.5" customHeight="1" x14ac:dyDescent="0.25">
      <c r="A14" s="22" t="s">
        <v>48</v>
      </c>
      <c r="B14" s="103">
        <v>96523</v>
      </c>
      <c r="C14" s="104"/>
      <c r="D14" s="21" t="s">
        <v>83</v>
      </c>
      <c r="E14" s="20" t="s">
        <v>46</v>
      </c>
      <c r="F14" s="27">
        <v>1</v>
      </c>
      <c r="G14" s="18">
        <v>0</v>
      </c>
      <c r="H14" s="105">
        <v>96.2</v>
      </c>
      <c r="I14" s="106"/>
      <c r="J14" s="2"/>
    </row>
    <row r="15" spans="1:10" ht="8.25" customHeight="1" x14ac:dyDescent="0.2">
      <c r="A15" s="17" t="s">
        <v>73</v>
      </c>
      <c r="B15" s="107">
        <v>40257</v>
      </c>
      <c r="C15" s="108"/>
      <c r="D15" s="16" t="s">
        <v>82</v>
      </c>
      <c r="E15" s="15" t="s">
        <v>46</v>
      </c>
      <c r="F15" s="36">
        <v>0.05</v>
      </c>
      <c r="G15" s="13">
        <v>0</v>
      </c>
      <c r="H15" s="113">
        <v>900.8</v>
      </c>
      <c r="I15" s="114"/>
      <c r="J15" s="5"/>
    </row>
    <row r="16" spans="1:10" ht="6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6.5" customHeight="1" x14ac:dyDescent="0.25">
      <c r="A17" s="35" t="s">
        <v>53</v>
      </c>
      <c r="B17" s="93">
        <v>3</v>
      </c>
      <c r="C17" s="94"/>
      <c r="D17" s="4" t="s">
        <v>81</v>
      </c>
      <c r="E17" s="35" t="s">
        <v>51</v>
      </c>
      <c r="F17" s="30"/>
      <c r="G17" s="34">
        <v>0</v>
      </c>
      <c r="H17" s="115">
        <v>176.8</v>
      </c>
      <c r="I17" s="116"/>
      <c r="J17" s="2"/>
    </row>
    <row r="18" spans="1:10" ht="16.5" customHeight="1" x14ac:dyDescent="0.25">
      <c r="A18" s="22" t="s">
        <v>73</v>
      </c>
      <c r="B18" s="103">
        <v>50766</v>
      </c>
      <c r="C18" s="104"/>
      <c r="D18" s="21" t="s">
        <v>80</v>
      </c>
      <c r="E18" s="20" t="s">
        <v>46</v>
      </c>
      <c r="F18" s="37">
        <v>4.4999999999999998E-2</v>
      </c>
      <c r="G18" s="18">
        <v>0</v>
      </c>
      <c r="H18" s="117">
        <v>3929.05</v>
      </c>
      <c r="I18" s="118"/>
      <c r="J18" s="2"/>
    </row>
    <row r="19" spans="1:10" ht="7.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33.75" customHeight="1" x14ac:dyDescent="0.15">
      <c r="A20" s="31" t="s">
        <v>53</v>
      </c>
      <c r="B20" s="119">
        <v>4</v>
      </c>
      <c r="C20" s="120"/>
      <c r="D20" s="4" t="s">
        <v>79</v>
      </c>
      <c r="E20" s="31" t="s">
        <v>51</v>
      </c>
      <c r="F20" s="42"/>
      <c r="G20" s="29">
        <v>0</v>
      </c>
      <c r="H20" s="121">
        <v>160.69</v>
      </c>
      <c r="I20" s="122"/>
      <c r="J20" s="3"/>
    </row>
    <row r="21" spans="1:10" ht="24.75" customHeight="1" x14ac:dyDescent="0.15">
      <c r="A21" s="41" t="s">
        <v>73</v>
      </c>
      <c r="B21" s="97">
        <v>51171</v>
      </c>
      <c r="C21" s="98"/>
      <c r="D21" s="21" t="s">
        <v>78</v>
      </c>
      <c r="E21" s="40" t="s">
        <v>46</v>
      </c>
      <c r="F21" s="39">
        <v>4.4999999999999998E-2</v>
      </c>
      <c r="G21" s="38">
        <v>0</v>
      </c>
      <c r="H21" s="111">
        <v>3381.35</v>
      </c>
      <c r="I21" s="112"/>
      <c r="J21" s="2"/>
    </row>
    <row r="22" spans="1:10" ht="8.25" customHeight="1" x14ac:dyDescent="0.2">
      <c r="A22" s="17" t="s">
        <v>73</v>
      </c>
      <c r="B22" s="107">
        <v>51217</v>
      </c>
      <c r="C22" s="108"/>
      <c r="D22" s="16" t="s">
        <v>77</v>
      </c>
      <c r="E22" s="15" t="s">
        <v>67</v>
      </c>
      <c r="F22" s="36">
        <v>0.15</v>
      </c>
      <c r="G22" s="13">
        <v>0</v>
      </c>
      <c r="H22" s="109">
        <v>56.93</v>
      </c>
      <c r="I22" s="110"/>
      <c r="J22" s="5"/>
    </row>
    <row r="23" spans="1:10" ht="7.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24.75" customHeight="1" x14ac:dyDescent="0.15">
      <c r="A24" s="31" t="s">
        <v>53</v>
      </c>
      <c r="B24" s="119">
        <v>5</v>
      </c>
      <c r="C24" s="120"/>
      <c r="D24" s="4" t="s">
        <v>76</v>
      </c>
      <c r="E24" s="31" t="s">
        <v>51</v>
      </c>
      <c r="F24" s="30"/>
      <c r="G24" s="29">
        <v>0</v>
      </c>
      <c r="H24" s="121">
        <v>210.69</v>
      </c>
      <c r="I24" s="122"/>
      <c r="J24" s="2"/>
    </row>
    <row r="25" spans="1:10" ht="16.5" customHeight="1" x14ac:dyDescent="0.25">
      <c r="A25" s="22" t="s">
        <v>73</v>
      </c>
      <c r="B25" s="103">
        <v>50729</v>
      </c>
      <c r="C25" s="104"/>
      <c r="D25" s="21" t="s">
        <v>75</v>
      </c>
      <c r="E25" s="20" t="s">
        <v>46</v>
      </c>
      <c r="F25" s="37">
        <v>4.4999999999999998E-2</v>
      </c>
      <c r="G25" s="18">
        <v>0</v>
      </c>
      <c r="H25" s="117">
        <v>3895.55</v>
      </c>
      <c r="I25" s="118"/>
      <c r="J25" s="2"/>
    </row>
    <row r="26" spans="1:10" ht="16.5" customHeight="1" x14ac:dyDescent="0.25">
      <c r="A26" s="22" t="s">
        <v>48</v>
      </c>
      <c r="B26" s="103">
        <v>96527</v>
      </c>
      <c r="C26" s="104"/>
      <c r="D26" s="21" t="s">
        <v>74</v>
      </c>
      <c r="E26" s="20" t="s">
        <v>46</v>
      </c>
      <c r="F26" s="37">
        <v>4.4999999999999998E-2</v>
      </c>
      <c r="G26" s="18">
        <v>0</v>
      </c>
      <c r="H26" s="123">
        <v>126.33</v>
      </c>
      <c r="I26" s="124"/>
      <c r="J26" s="2"/>
    </row>
    <row r="27" spans="1:10" ht="8.25" customHeight="1" x14ac:dyDescent="0.2">
      <c r="A27" s="17" t="s">
        <v>73</v>
      </c>
      <c r="B27" s="107">
        <v>80314</v>
      </c>
      <c r="C27" s="108"/>
      <c r="D27" s="16" t="s">
        <v>72</v>
      </c>
      <c r="E27" s="15" t="s">
        <v>67</v>
      </c>
      <c r="F27" s="36">
        <v>0.75</v>
      </c>
      <c r="G27" s="13">
        <v>0</v>
      </c>
      <c r="H27" s="109">
        <v>39.630000000000003</v>
      </c>
      <c r="I27" s="110"/>
      <c r="J27" s="5"/>
    </row>
    <row r="28" spans="1:10" ht="7.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6.5" customHeight="1" x14ac:dyDescent="0.25">
      <c r="A29" s="35" t="s">
        <v>53</v>
      </c>
      <c r="B29" s="93">
        <v>6</v>
      </c>
      <c r="C29" s="94"/>
      <c r="D29" s="4" t="s">
        <v>71</v>
      </c>
      <c r="E29" s="35" t="s">
        <v>51</v>
      </c>
      <c r="F29" s="30"/>
      <c r="G29" s="34">
        <v>0</v>
      </c>
      <c r="H29" s="115">
        <v>697.54</v>
      </c>
      <c r="I29" s="116"/>
      <c r="J29" s="2"/>
    </row>
    <row r="30" spans="1:10" ht="8.25" customHeight="1" x14ac:dyDescent="0.2">
      <c r="A30" s="17" t="s">
        <v>64</v>
      </c>
      <c r="B30" s="107">
        <v>4823</v>
      </c>
      <c r="C30" s="108"/>
      <c r="D30" s="16" t="s">
        <v>70</v>
      </c>
      <c r="E30" s="15" t="s">
        <v>65</v>
      </c>
      <c r="F30" s="32">
        <v>0.34849999999999998</v>
      </c>
      <c r="G30" s="13">
        <v>0</v>
      </c>
      <c r="H30" s="109">
        <v>50.96</v>
      </c>
      <c r="I30" s="110"/>
      <c r="J30" s="5"/>
    </row>
    <row r="31" spans="1:10" ht="16.5" customHeight="1" x14ac:dyDescent="0.25">
      <c r="A31" s="22" t="s">
        <v>64</v>
      </c>
      <c r="B31" s="103">
        <v>7568</v>
      </c>
      <c r="C31" s="104"/>
      <c r="D31" s="21" t="s">
        <v>69</v>
      </c>
      <c r="E31" s="20" t="s">
        <v>54</v>
      </c>
      <c r="F31" s="27">
        <v>4</v>
      </c>
      <c r="G31" s="18">
        <v>0</v>
      </c>
      <c r="H31" s="105">
        <v>1.1599999999999999</v>
      </c>
      <c r="I31" s="106"/>
      <c r="J31" s="2"/>
    </row>
    <row r="32" spans="1:10" ht="16.5" customHeight="1" x14ac:dyDescent="0.25">
      <c r="A32" s="22" t="s">
        <v>64</v>
      </c>
      <c r="B32" s="103">
        <v>11795</v>
      </c>
      <c r="C32" s="104"/>
      <c r="D32" s="21" t="s">
        <v>68</v>
      </c>
      <c r="E32" s="20" t="s">
        <v>67</v>
      </c>
      <c r="F32" s="33">
        <v>0.67</v>
      </c>
      <c r="G32" s="18">
        <v>0</v>
      </c>
      <c r="H32" s="123">
        <v>890.56</v>
      </c>
      <c r="I32" s="124"/>
      <c r="J32" s="2"/>
    </row>
    <row r="33" spans="1:10" ht="8.25" customHeight="1" x14ac:dyDescent="0.2">
      <c r="A33" s="17" t="s">
        <v>64</v>
      </c>
      <c r="B33" s="107">
        <v>37329</v>
      </c>
      <c r="C33" s="108"/>
      <c r="D33" s="16" t="s">
        <v>66</v>
      </c>
      <c r="E33" s="15" t="s">
        <v>65</v>
      </c>
      <c r="F33" s="32">
        <v>1.41E-2</v>
      </c>
      <c r="G33" s="13">
        <v>0</v>
      </c>
      <c r="H33" s="109">
        <v>98.93</v>
      </c>
      <c r="I33" s="110"/>
      <c r="J33" s="5"/>
    </row>
    <row r="34" spans="1:10" ht="8.25" customHeight="1" x14ac:dyDescent="0.2">
      <c r="A34" s="17" t="s">
        <v>64</v>
      </c>
      <c r="B34" s="107">
        <v>37591</v>
      </c>
      <c r="C34" s="108"/>
      <c r="D34" s="16" t="s">
        <v>63</v>
      </c>
      <c r="E34" s="15" t="s">
        <v>54</v>
      </c>
      <c r="F34" s="32">
        <v>1.3332999999999999</v>
      </c>
      <c r="G34" s="13">
        <v>0</v>
      </c>
      <c r="H34" s="109">
        <v>27</v>
      </c>
      <c r="I34" s="110"/>
      <c r="J34" s="5"/>
    </row>
    <row r="35" spans="1:10" ht="8.25" customHeight="1" x14ac:dyDescent="0.2">
      <c r="A35" s="17" t="s">
        <v>48</v>
      </c>
      <c r="B35" s="107">
        <v>88274</v>
      </c>
      <c r="C35" s="108"/>
      <c r="D35" s="16" t="s">
        <v>62</v>
      </c>
      <c r="E35" s="15" t="s">
        <v>60</v>
      </c>
      <c r="F35" s="32">
        <v>0.99629999999999996</v>
      </c>
      <c r="G35" s="13">
        <v>0</v>
      </c>
      <c r="H35" s="109">
        <v>27.35</v>
      </c>
      <c r="I35" s="110"/>
      <c r="J35" s="5"/>
    </row>
    <row r="36" spans="1:10" ht="8.25" customHeight="1" x14ac:dyDescent="0.2">
      <c r="A36" s="17" t="s">
        <v>48</v>
      </c>
      <c r="B36" s="107">
        <v>88316</v>
      </c>
      <c r="C36" s="108"/>
      <c r="D36" s="16" t="s">
        <v>61</v>
      </c>
      <c r="E36" s="15" t="s">
        <v>60</v>
      </c>
      <c r="F36" s="32">
        <v>0.65559999999999996</v>
      </c>
      <c r="G36" s="13">
        <v>0</v>
      </c>
      <c r="H36" s="109">
        <v>21.15</v>
      </c>
      <c r="I36" s="110"/>
      <c r="J36" s="5"/>
    </row>
    <row r="37" spans="1:10" ht="8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24.75" customHeight="1" x14ac:dyDescent="0.15">
      <c r="A38" s="31" t="s">
        <v>53</v>
      </c>
      <c r="B38" s="119">
        <v>7</v>
      </c>
      <c r="C38" s="120"/>
      <c r="D38" s="4" t="s">
        <v>59</v>
      </c>
      <c r="E38" s="31" t="s">
        <v>58</v>
      </c>
      <c r="F38" s="30"/>
      <c r="G38" s="29">
        <v>0</v>
      </c>
      <c r="H38" s="121">
        <v>391.91</v>
      </c>
      <c r="I38" s="122"/>
      <c r="J38" s="2"/>
    </row>
    <row r="39" spans="1:10" ht="16.5" customHeight="1" x14ac:dyDescent="0.25">
      <c r="A39" s="22" t="s">
        <v>48</v>
      </c>
      <c r="B39" s="103">
        <v>86884</v>
      </c>
      <c r="C39" s="104"/>
      <c r="D39" s="28" t="s">
        <v>57</v>
      </c>
      <c r="E39" s="20" t="s">
        <v>54</v>
      </c>
      <c r="F39" s="27">
        <v>1</v>
      </c>
      <c r="G39" s="18">
        <v>0</v>
      </c>
      <c r="H39" s="105">
        <v>11.07</v>
      </c>
      <c r="I39" s="106"/>
      <c r="J39" s="2"/>
    </row>
    <row r="40" spans="1:10" ht="16.5" customHeight="1" x14ac:dyDescent="0.25">
      <c r="A40" s="22" t="s">
        <v>48</v>
      </c>
      <c r="B40" s="103">
        <v>86911</v>
      </c>
      <c r="C40" s="104"/>
      <c r="D40" s="21" t="s">
        <v>56</v>
      </c>
      <c r="E40" s="20" t="s">
        <v>54</v>
      </c>
      <c r="F40" s="27">
        <v>1</v>
      </c>
      <c r="G40" s="18">
        <v>0</v>
      </c>
      <c r="H40" s="105">
        <v>62.16</v>
      </c>
      <c r="I40" s="106"/>
      <c r="J40" s="2"/>
    </row>
    <row r="41" spans="1:10" ht="17.25" customHeight="1" x14ac:dyDescent="0.25">
      <c r="A41" s="22" t="s">
        <v>48</v>
      </c>
      <c r="B41" s="103">
        <v>86935</v>
      </c>
      <c r="C41" s="104"/>
      <c r="D41" s="21" t="s">
        <v>55</v>
      </c>
      <c r="E41" s="20" t="s">
        <v>54</v>
      </c>
      <c r="F41" s="27">
        <v>1</v>
      </c>
      <c r="G41" s="18">
        <v>0</v>
      </c>
      <c r="H41" s="123">
        <v>318.68</v>
      </c>
      <c r="I41" s="124"/>
      <c r="J41" s="2"/>
    </row>
    <row r="42" spans="1:10" ht="8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8.25" customHeight="1" x14ac:dyDescent="0.2">
      <c r="A43" s="25" t="s">
        <v>53</v>
      </c>
      <c r="B43" s="125">
        <v>8</v>
      </c>
      <c r="C43" s="126"/>
      <c r="D43" s="26" t="s">
        <v>52</v>
      </c>
      <c r="E43" s="25" t="s">
        <v>51</v>
      </c>
      <c r="F43" s="24"/>
      <c r="G43" s="23">
        <v>0</v>
      </c>
      <c r="H43" s="127">
        <v>73.05</v>
      </c>
      <c r="I43" s="128"/>
      <c r="J43" s="5"/>
    </row>
    <row r="44" spans="1:10" ht="16.5" customHeight="1" x14ac:dyDescent="0.25">
      <c r="A44" s="22" t="s">
        <v>48</v>
      </c>
      <c r="B44" s="103">
        <v>102990</v>
      </c>
      <c r="C44" s="104"/>
      <c r="D44" s="21" t="s">
        <v>50</v>
      </c>
      <c r="E44" s="20" t="s">
        <v>49</v>
      </c>
      <c r="F44" s="19">
        <v>1.1000000000000001</v>
      </c>
      <c r="G44" s="18">
        <v>0</v>
      </c>
      <c r="H44" s="105">
        <v>58.49</v>
      </c>
      <c r="I44" s="106"/>
      <c r="J44" s="2"/>
    </row>
    <row r="45" spans="1:10" ht="8.25" customHeight="1" x14ac:dyDescent="0.2">
      <c r="A45" s="17" t="s">
        <v>48</v>
      </c>
      <c r="B45" s="107">
        <v>102719</v>
      </c>
      <c r="C45" s="108"/>
      <c r="D45" s="16" t="s">
        <v>47</v>
      </c>
      <c r="E45" s="15" t="s">
        <v>46</v>
      </c>
      <c r="F45" s="14">
        <v>3.5999999999999997E-2</v>
      </c>
      <c r="G45" s="13">
        <v>0</v>
      </c>
      <c r="H45" s="113">
        <v>242.41</v>
      </c>
      <c r="I45" s="114"/>
      <c r="J45" s="5"/>
    </row>
    <row r="46" spans="1:10" ht="23.65" customHeight="1" x14ac:dyDescent="0.25">
      <c r="A46" s="91" t="s">
        <v>45</v>
      </c>
      <c r="B46" s="91"/>
      <c r="C46" s="2"/>
      <c r="D46" s="2"/>
      <c r="E46" s="2"/>
      <c r="F46" s="2"/>
      <c r="G46" s="2"/>
      <c r="H46" s="2"/>
      <c r="I46" s="2"/>
      <c r="J46" s="2"/>
    </row>
    <row r="47" spans="1:10" ht="8.25" customHeight="1" x14ac:dyDescent="0.2">
      <c r="A47" s="91"/>
      <c r="B47" s="91"/>
      <c r="C47" s="5"/>
      <c r="D47" s="5"/>
      <c r="E47" s="130" t="s">
        <v>44</v>
      </c>
      <c r="F47" s="130"/>
      <c r="G47" s="132" t="s">
        <v>43</v>
      </c>
      <c r="H47" s="132"/>
      <c r="I47" s="132"/>
      <c r="J47" s="5"/>
    </row>
    <row r="48" spans="1:10" ht="8.25" customHeight="1" x14ac:dyDescent="0.2">
      <c r="A48" s="5"/>
      <c r="B48" s="5"/>
      <c r="C48" s="5"/>
      <c r="D48" s="5"/>
      <c r="E48" s="131"/>
      <c r="F48" s="131"/>
      <c r="G48" s="133"/>
      <c r="H48" s="133"/>
      <c r="I48" s="133"/>
      <c r="J48" s="5"/>
    </row>
    <row r="49" spans="1:10" ht="142.5" customHeight="1" x14ac:dyDescent="0.15">
      <c r="A49" s="129" t="s">
        <v>42</v>
      </c>
      <c r="B49" s="129"/>
      <c r="C49" s="129"/>
      <c r="D49" s="129"/>
      <c r="E49" s="129"/>
      <c r="F49" s="129"/>
      <c r="G49" s="129"/>
      <c r="H49" s="129"/>
      <c r="I49" s="129"/>
      <c r="J49" s="129"/>
    </row>
  </sheetData>
  <mergeCells count="77">
    <mergeCell ref="A49:J49"/>
    <mergeCell ref="B45:C45"/>
    <mergeCell ref="H45:I45"/>
    <mergeCell ref="A46:B47"/>
    <mergeCell ref="E47:F48"/>
    <mergeCell ref="G47:I48"/>
    <mergeCell ref="B41:C41"/>
    <mergeCell ref="H41:I41"/>
    <mergeCell ref="B43:C43"/>
    <mergeCell ref="H43:I43"/>
    <mergeCell ref="B44:C44"/>
    <mergeCell ref="H44:I44"/>
    <mergeCell ref="B38:C38"/>
    <mergeCell ref="H38:I38"/>
    <mergeCell ref="B39:C39"/>
    <mergeCell ref="H39:I39"/>
    <mergeCell ref="B40:C40"/>
    <mergeCell ref="H40:I40"/>
    <mergeCell ref="B34:C34"/>
    <mergeCell ref="H34:I34"/>
    <mergeCell ref="B35:C35"/>
    <mergeCell ref="H35:I35"/>
    <mergeCell ref="B36:C36"/>
    <mergeCell ref="H36:I36"/>
    <mergeCell ref="B31:C31"/>
    <mergeCell ref="H31:I31"/>
    <mergeCell ref="B32:C32"/>
    <mergeCell ref="H32:I32"/>
    <mergeCell ref="B33:C33"/>
    <mergeCell ref="H33:I33"/>
    <mergeCell ref="B27:C27"/>
    <mergeCell ref="H27:I27"/>
    <mergeCell ref="B29:C29"/>
    <mergeCell ref="H29:I29"/>
    <mergeCell ref="B30:C30"/>
    <mergeCell ref="H30:I30"/>
    <mergeCell ref="B24:C24"/>
    <mergeCell ref="H24:I24"/>
    <mergeCell ref="B25:C25"/>
    <mergeCell ref="H25:I25"/>
    <mergeCell ref="B26:C26"/>
    <mergeCell ref="H26:I26"/>
    <mergeCell ref="B20:C20"/>
    <mergeCell ref="H20:I20"/>
    <mergeCell ref="B21:C21"/>
    <mergeCell ref="H21:I21"/>
    <mergeCell ref="B22:C22"/>
    <mergeCell ref="H22:I22"/>
    <mergeCell ref="B15:C15"/>
    <mergeCell ref="H15:I15"/>
    <mergeCell ref="B17:C17"/>
    <mergeCell ref="H17:I17"/>
    <mergeCell ref="B18:C18"/>
    <mergeCell ref="H18:I18"/>
    <mergeCell ref="B12:C12"/>
    <mergeCell ref="H12:I12"/>
    <mergeCell ref="B13:C13"/>
    <mergeCell ref="H13:I13"/>
    <mergeCell ref="B14:C14"/>
    <mergeCell ref="H14:I14"/>
    <mergeCell ref="B8:C8"/>
    <mergeCell ref="H8:I8"/>
    <mergeCell ref="B9:C9"/>
    <mergeCell ref="H9:I9"/>
    <mergeCell ref="B10:C10"/>
    <mergeCell ref="H10:I10"/>
    <mergeCell ref="B5:C5"/>
    <mergeCell ref="H5:I5"/>
    <mergeCell ref="B6:C6"/>
    <mergeCell ref="H6:I6"/>
    <mergeCell ref="B7:C7"/>
    <mergeCell ref="H7:I7"/>
    <mergeCell ref="A1:J1"/>
    <mergeCell ref="A2:F2"/>
    <mergeCell ref="B3:C3"/>
    <mergeCell ref="B4:C4"/>
    <mergeCell ref="H4:I4"/>
  </mergeCells>
  <pageMargins left="0.7" right="0.7" top="0.75" bottom="0.75" header="0.3" footer="0.3"/>
  <pageSetup paperSize="9" scale="6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8463-192A-4A75-97D8-631B1178785F}">
  <dimension ref="D3:G23"/>
  <sheetViews>
    <sheetView view="pageBreakPreview" zoomScale="85" zoomScaleNormal="85" zoomScaleSheetLayoutView="85" workbookViewId="0">
      <selection activeCell="L13" sqref="L13"/>
    </sheetView>
  </sheetViews>
  <sheetFormatPr defaultRowHeight="15" x14ac:dyDescent="0.25"/>
  <cols>
    <col min="4" max="4" width="65.7109375" customWidth="1"/>
    <col min="5" max="5" width="10.7109375" customWidth="1"/>
    <col min="6" max="7" width="14.7109375" customWidth="1"/>
  </cols>
  <sheetData>
    <row r="3" spans="4:7" x14ac:dyDescent="0.25">
      <c r="D3" s="135" t="s">
        <v>113</v>
      </c>
      <c r="E3" s="135"/>
      <c r="F3" s="135"/>
      <c r="G3" s="135"/>
    </row>
    <row r="4" spans="4:7" x14ac:dyDescent="0.25">
      <c r="D4" s="135" t="s">
        <v>114</v>
      </c>
      <c r="E4" s="135"/>
      <c r="F4" s="135"/>
      <c r="G4" s="135"/>
    </row>
    <row r="5" spans="4:7" x14ac:dyDescent="0.25">
      <c r="D5" s="135" t="s">
        <v>109</v>
      </c>
      <c r="E5" s="135"/>
      <c r="F5" s="135"/>
      <c r="G5" s="135"/>
    </row>
    <row r="7" spans="4:7" x14ac:dyDescent="0.25">
      <c r="D7" t="s">
        <v>115</v>
      </c>
    </row>
    <row r="8" spans="4:7" ht="15.75" thickBot="1" x14ac:dyDescent="0.3">
      <c r="D8" s="136" t="s">
        <v>110</v>
      </c>
      <c r="E8" s="137"/>
      <c r="F8" s="137"/>
      <c r="G8" s="138"/>
    </row>
    <row r="9" spans="4:7" x14ac:dyDescent="0.25">
      <c r="D9" t="s">
        <v>112</v>
      </c>
      <c r="E9" s="49"/>
      <c r="F9" s="49"/>
      <c r="G9" s="49"/>
    </row>
    <row r="10" spans="4:7" ht="15.75" thickBot="1" x14ac:dyDescent="0.3">
      <c r="D10" s="136" t="s">
        <v>111</v>
      </c>
      <c r="E10" s="137"/>
      <c r="F10" s="137"/>
      <c r="G10" s="138"/>
    </row>
    <row r="11" spans="4:7" x14ac:dyDescent="0.25">
      <c r="D11" s="134" t="s">
        <v>116</v>
      </c>
      <c r="E11" s="134"/>
      <c r="F11" s="134"/>
      <c r="G11" s="134"/>
    </row>
    <row r="12" spans="4:7" ht="38.25" x14ac:dyDescent="0.25">
      <c r="D12" s="50" t="s">
        <v>104</v>
      </c>
      <c r="E12" s="51" t="s">
        <v>105</v>
      </c>
      <c r="F12" s="50" t="s">
        <v>117</v>
      </c>
      <c r="G12" s="50" t="s">
        <v>118</v>
      </c>
    </row>
    <row r="13" spans="4:7" x14ac:dyDescent="0.25">
      <c r="D13" s="48" t="s">
        <v>119</v>
      </c>
      <c r="E13" s="52" t="s">
        <v>106</v>
      </c>
      <c r="F13" s="52">
        <v>390</v>
      </c>
      <c r="G13" s="54">
        <f>TRUNC(0.4*F13,2)</f>
        <v>156</v>
      </c>
    </row>
    <row r="14" spans="4:7" x14ac:dyDescent="0.25">
      <c r="D14" s="48" t="s">
        <v>120</v>
      </c>
      <c r="E14" s="52" t="s">
        <v>106</v>
      </c>
      <c r="F14" s="52">
        <v>390</v>
      </c>
      <c r="G14" s="54">
        <f t="shared" ref="G14:G23" si="0">TRUNC(0.4*F14,2)</f>
        <v>156</v>
      </c>
    </row>
    <row r="15" spans="4:7" x14ac:dyDescent="0.25">
      <c r="D15" s="48" t="s">
        <v>121</v>
      </c>
      <c r="E15" s="52" t="s">
        <v>108</v>
      </c>
      <c r="F15" s="53">
        <v>66.849999999999994</v>
      </c>
      <c r="G15" s="54">
        <f t="shared" si="0"/>
        <v>26.74</v>
      </c>
    </row>
    <row r="16" spans="4:7" x14ac:dyDescent="0.25">
      <c r="D16" s="48" t="s">
        <v>122</v>
      </c>
      <c r="E16" s="52" t="s">
        <v>106</v>
      </c>
      <c r="F16" s="53">
        <f>72.9+((2.9+2.7)/0.1)+135+133+128</f>
        <v>524.9</v>
      </c>
      <c r="G16" s="54">
        <f t="shared" si="0"/>
        <v>209.96</v>
      </c>
    </row>
    <row r="17" spans="4:7" x14ac:dyDescent="0.25">
      <c r="D17" s="48" t="s">
        <v>123</v>
      </c>
      <c r="E17" s="52" t="s">
        <v>106</v>
      </c>
      <c r="F17" s="52">
        <f>155.3+128.79</f>
        <v>284.09000000000003</v>
      </c>
      <c r="G17" s="54">
        <f t="shared" si="0"/>
        <v>113.63</v>
      </c>
    </row>
    <row r="18" spans="4:7" x14ac:dyDescent="0.25">
      <c r="D18" s="48" t="s">
        <v>124</v>
      </c>
      <c r="E18" s="52" t="s">
        <v>106</v>
      </c>
      <c r="F18" s="52">
        <f>14.4+18</f>
        <v>32.4</v>
      </c>
      <c r="G18" s="54">
        <f t="shared" si="0"/>
        <v>12.96</v>
      </c>
    </row>
    <row r="19" spans="4:7" x14ac:dyDescent="0.25">
      <c r="D19" s="48" t="s">
        <v>125</v>
      </c>
      <c r="E19" s="52" t="s">
        <v>106</v>
      </c>
      <c r="F19" s="52">
        <f>132.1+96</f>
        <v>228.1</v>
      </c>
      <c r="G19" s="54">
        <f t="shared" si="0"/>
        <v>91.24</v>
      </c>
    </row>
    <row r="20" spans="4:7" x14ac:dyDescent="0.25">
      <c r="D20" s="48" t="s">
        <v>129</v>
      </c>
      <c r="E20" s="52" t="s">
        <v>107</v>
      </c>
      <c r="F20" s="52">
        <f>4+4</f>
        <v>8</v>
      </c>
      <c r="G20" s="54">
        <v>3</v>
      </c>
    </row>
    <row r="21" spans="4:7" x14ac:dyDescent="0.25">
      <c r="D21" s="48" t="s">
        <v>126</v>
      </c>
      <c r="E21" s="52" t="s">
        <v>106</v>
      </c>
      <c r="F21" s="52">
        <v>4.2</v>
      </c>
      <c r="G21" s="54">
        <f t="shared" si="0"/>
        <v>1.68</v>
      </c>
    </row>
    <row r="22" spans="4:7" x14ac:dyDescent="0.25">
      <c r="D22" s="48" t="s">
        <v>127</v>
      </c>
      <c r="E22" s="52" t="s">
        <v>107</v>
      </c>
      <c r="F22" s="52">
        <v>2</v>
      </c>
      <c r="G22" s="54">
        <v>1</v>
      </c>
    </row>
    <row r="23" spans="4:7" x14ac:dyDescent="0.25">
      <c r="D23" s="48" t="s">
        <v>128</v>
      </c>
      <c r="E23" s="52" t="s">
        <v>106</v>
      </c>
      <c r="F23" s="52">
        <v>5.76</v>
      </c>
      <c r="G23" s="54">
        <f t="shared" si="0"/>
        <v>2.2999999999999998</v>
      </c>
    </row>
  </sheetData>
  <mergeCells count="6">
    <mergeCell ref="D11:G11"/>
    <mergeCell ref="D3:G3"/>
    <mergeCell ref="D4:G4"/>
    <mergeCell ref="D5:G5"/>
    <mergeCell ref="D8:G8"/>
    <mergeCell ref="D10:G10"/>
  </mergeCells>
  <pageMargins left="0.511811024" right="0.511811024" top="0.78740157499999996" bottom="0.78740157499999996" header="0.31496062000000002" footer="0.31496062000000002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BDI</vt:lpstr>
      <vt:lpstr>Composição</vt:lpstr>
      <vt:lpstr>Acervo</vt:lpstr>
      <vt:lpstr>Acervo!Area_de_impressao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Pará</dc:creator>
  <cp:lastModifiedBy>Thiago Gonçalves</cp:lastModifiedBy>
  <cp:lastPrinted>2023-03-09T12:05:08Z</cp:lastPrinted>
  <dcterms:created xsi:type="dcterms:W3CDTF">2023-02-27T15:04:14Z</dcterms:created>
  <dcterms:modified xsi:type="dcterms:W3CDTF">2023-03-09T12:05:21Z</dcterms:modified>
</cp:coreProperties>
</file>